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019-2020" sheetId="1" r:id="rId1"/>
  </sheets>
  <definedNames>
    <definedName name="_xlnm.Print_Area" localSheetId="0">'2019-2020'!$A$1:$AA$58</definedName>
    <definedName name="_xlnm.Print_Titles" localSheetId="0">'2019-2020'!$3:$6</definedName>
  </definedNames>
  <calcPr fullCalcOnLoad="1"/>
</workbook>
</file>

<file path=xl/sharedStrings.xml><?xml version="1.0" encoding="utf-8"?>
<sst xmlns="http://schemas.openxmlformats.org/spreadsheetml/2006/main" count="200" uniqueCount="108">
  <si>
    <t xml:space="preserve">KIERUNEK TURYSTYKA I REKREACJA </t>
  </si>
  <si>
    <t>ROK I</t>
  </si>
  <si>
    <t>ROK II</t>
  </si>
  <si>
    <t>ROK III</t>
  </si>
  <si>
    <t>E/Z</t>
  </si>
  <si>
    <t>ECTS</t>
  </si>
  <si>
    <t>Sem 1</t>
  </si>
  <si>
    <t>Sem 2</t>
  </si>
  <si>
    <t>Sem 3</t>
  </si>
  <si>
    <t>Sem 4</t>
  </si>
  <si>
    <t>Sem 5</t>
  </si>
  <si>
    <t>Sem 6</t>
  </si>
  <si>
    <t>15 tyg</t>
  </si>
  <si>
    <t>O</t>
  </si>
  <si>
    <t>W</t>
  </si>
  <si>
    <t>C</t>
  </si>
  <si>
    <t>P</t>
  </si>
  <si>
    <t>Biologiczny rozwój człowieka</t>
  </si>
  <si>
    <t xml:space="preserve">E1 </t>
  </si>
  <si>
    <t xml:space="preserve">E2 </t>
  </si>
  <si>
    <t>Filozofia</t>
  </si>
  <si>
    <t xml:space="preserve">E6 </t>
  </si>
  <si>
    <t>Psychologia</t>
  </si>
  <si>
    <t>Zarządzanie</t>
  </si>
  <si>
    <t xml:space="preserve">E3 </t>
  </si>
  <si>
    <t>Pedagogika czasu wolnego</t>
  </si>
  <si>
    <t xml:space="preserve">ZO2 </t>
  </si>
  <si>
    <t>Higiena***</t>
  </si>
  <si>
    <t>Żywienie człowieka</t>
  </si>
  <si>
    <t>ZO3</t>
  </si>
  <si>
    <t>Prawo****</t>
  </si>
  <si>
    <t>E1</t>
  </si>
  <si>
    <t xml:space="preserve">E4 </t>
  </si>
  <si>
    <t>Podstawy turystyki</t>
  </si>
  <si>
    <t>Podstawy rekreacji</t>
  </si>
  <si>
    <t>Historia turystyki i rekreacji</t>
  </si>
  <si>
    <t>Turystyka dzieci i młodzieży</t>
  </si>
  <si>
    <t>Podstawy rachunkowości</t>
  </si>
  <si>
    <t>E3</t>
  </si>
  <si>
    <t>Hotelarstwo</t>
  </si>
  <si>
    <t>ZO4</t>
  </si>
  <si>
    <t>Planowanie rozwoju zawodowego**</t>
  </si>
  <si>
    <t xml:space="preserve">Z1 </t>
  </si>
  <si>
    <t>Pierwsza pomoc przedmedyczna (S)</t>
  </si>
  <si>
    <t>Egzamin dyplomowy</t>
  </si>
  <si>
    <t>RAZEM – przedmioty wspólne</t>
  </si>
  <si>
    <t>E5</t>
  </si>
  <si>
    <t>**z wprowadzeniem do studiów</t>
  </si>
  <si>
    <t>*** z elementami BHP i ergonomii</t>
  </si>
  <si>
    <t>**** z ochroną własności intelektualnej</t>
  </si>
  <si>
    <t>Obozy i praktyki obowiązkowe</t>
  </si>
  <si>
    <t>Lp.</t>
  </si>
  <si>
    <t>ćwiczenia-zajęcia dodatkowe w terenie; plener; praktyka</t>
  </si>
  <si>
    <t>Typ zajęć</t>
  </si>
  <si>
    <t>ECTS w godz. 
kont.</t>
  </si>
  <si>
    <t>NAZWA PRZEDMIOTU</t>
  </si>
  <si>
    <t>Obóz krajoznawczy</t>
  </si>
  <si>
    <t>Obóz turystyki kwalifikowanej</t>
  </si>
  <si>
    <t>Ekologia i ochrona środowiska</t>
  </si>
  <si>
    <t>Turystyka aktywna</t>
  </si>
  <si>
    <t>Geografia turystyczna</t>
  </si>
  <si>
    <t>Historia architektury i sztuki</t>
  </si>
  <si>
    <t>Krajoznawstwo</t>
  </si>
  <si>
    <t>Przyrodoznawstwo</t>
  </si>
  <si>
    <t>Marketing usług turystycznych 
i rekreacyjnych</t>
  </si>
  <si>
    <t xml:space="preserve">Fizjologia człowieka </t>
  </si>
  <si>
    <t xml:space="preserve">Informatyka stosowana </t>
  </si>
  <si>
    <t xml:space="preserve">Specjalizacja instruktorska 
(zajęcia mogą być zblokowane 
w formie obozów) </t>
  </si>
  <si>
    <t xml:space="preserve">Język obcy I </t>
  </si>
  <si>
    <t xml:space="preserve">Język obcy II </t>
  </si>
  <si>
    <t xml:space="preserve">Fakultet zawodowy 
</t>
  </si>
  <si>
    <t xml:space="preserve">Z3, Z4, ZO5 </t>
  </si>
  <si>
    <t>Wykład monograficzny</t>
  </si>
  <si>
    <t>Metodyka rekreacji</t>
  </si>
  <si>
    <t>Usługi turystyczne</t>
  </si>
  <si>
    <t>Praktyka specjalnościowa</t>
  </si>
  <si>
    <t>Z4;E5</t>
  </si>
  <si>
    <t>Z2</t>
  </si>
  <si>
    <t>ZO6</t>
  </si>
  <si>
    <t xml:space="preserve">Wymagane punkty ECTS: </t>
  </si>
  <si>
    <t xml:space="preserve">Na – zajęcia związane z prowadzoną w uczelni działalnością naukową; </t>
  </si>
  <si>
    <t>Pr – zajęcia  kształtujące umiejętności praktyczne</t>
  </si>
  <si>
    <t>Na</t>
  </si>
  <si>
    <t>Pr</t>
  </si>
  <si>
    <t>- praktyka zawodowa specjalnościowa 6 miesięcy (720 godzin) – realizowana etapami do VI semestru lub w całosci w VI semestrze w formie zatrudnienia w jednostkach świadczących usługi, wykonywania zadań zawodowych pod opieką pracodawców lub realizowaniu zadań praktycznych w warunkach zbliżonych do samozatrudnienia - pod opieką instruktorów - wpis do indeksu wymagany do zaliczenia VI semestru, zaliczenie z oceną (24 pkt. ECTS).</t>
  </si>
  <si>
    <t>Specjalność zawodowa*</t>
  </si>
  <si>
    <t>*</t>
  </si>
  <si>
    <t>Mikroekonomiczne podstawy turystyki i rekreacji</t>
  </si>
  <si>
    <t xml:space="preserve">Makroekonomiczne podstawy turystyki i rekreacji </t>
  </si>
  <si>
    <t>Liczba godzin</t>
  </si>
  <si>
    <t>według szczegółowego programu zatwierdzonego przez Dziekana. Obecnie: Obsługa Ruchu Turystycznego, Rekreacja Ruchowa, Hotelarstwo, Odnowa Psychosomatyczna, Edukacja Przygodą, E-turystyka</t>
  </si>
  <si>
    <t>Student powinien uzyskać w dziedzinie:</t>
  </si>
  <si>
    <r>
      <t xml:space="preserve">M (nauk medycznych i nauk o zdrowiu), </t>
    </r>
    <r>
      <rPr>
        <sz val="10"/>
        <color indexed="8"/>
        <rFont val="Times New Roman"/>
        <family val="1"/>
      </rPr>
      <t xml:space="preserve">Dyscyplina: </t>
    </r>
    <r>
      <rPr>
        <b/>
        <u val="single"/>
        <sz val="10"/>
        <color indexed="8"/>
        <rFont val="Times New Roman"/>
        <family val="1"/>
      </rPr>
      <t>Nauki o kulturze fizycznej</t>
    </r>
    <r>
      <rPr>
        <sz val="10"/>
        <color indexed="8"/>
        <rFont val="Times New Roman"/>
        <family val="1"/>
      </rPr>
      <t xml:space="preserve">  – nie mniej niż 144 punktów ECTS</t>
    </r>
  </si>
  <si>
    <r>
      <t xml:space="preserve">S (nauk społecznych) </t>
    </r>
    <r>
      <rPr>
        <sz val="10"/>
        <color indexed="8"/>
        <rFont val="Times New Roman"/>
        <family val="1"/>
      </rPr>
      <t>– nie mniej niż 18 punktów ECTS, w tym:</t>
    </r>
  </si>
  <si>
    <t xml:space="preserve">Dyscypliny:  </t>
  </si>
  <si>
    <r>
      <t xml:space="preserve">– </t>
    </r>
    <r>
      <rPr>
        <b/>
        <u val="single"/>
        <sz val="10"/>
        <color indexed="8"/>
        <rFont val="Times New Roman"/>
        <family val="1"/>
      </rPr>
      <t>Nauki prawne</t>
    </r>
    <r>
      <rPr>
        <sz val="10"/>
        <color indexed="8"/>
        <rFont val="Times New Roman"/>
        <family val="1"/>
      </rPr>
      <t xml:space="preserve"> – nie mniej niż 3 punkty ECTS</t>
    </r>
  </si>
  <si>
    <r>
      <t xml:space="preserve">– </t>
    </r>
    <r>
      <rPr>
        <b/>
        <u val="single"/>
        <sz val="10"/>
        <color indexed="8"/>
        <rFont val="Times New Roman"/>
        <family val="1"/>
      </rPr>
      <t>Nauki o zarządzaniu i jakości</t>
    </r>
    <r>
      <rPr>
        <sz val="10"/>
        <color indexed="8"/>
        <rFont val="Times New Roman"/>
        <family val="1"/>
      </rPr>
      <t xml:space="preserve"> – nie mniej niż 5 punktów ECTS</t>
    </r>
  </si>
  <si>
    <r>
      <t xml:space="preserve">– </t>
    </r>
    <r>
      <rPr>
        <b/>
        <u val="single"/>
        <sz val="10"/>
        <color indexed="8"/>
        <rFont val="Times New Roman"/>
        <family val="1"/>
      </rPr>
      <t>Geografia społeczno-ekonomiczna i gospodarka przestrzenna</t>
    </r>
    <r>
      <rPr>
        <sz val="10"/>
        <color indexed="8"/>
        <rFont val="Times New Roman"/>
        <family val="1"/>
      </rPr>
      <t xml:space="preserve"> – nie mniej niż 4 punkty ECTS</t>
    </r>
  </si>
  <si>
    <r>
      <t xml:space="preserve">H (nauk humanistycznych) </t>
    </r>
    <r>
      <rPr>
        <sz val="10"/>
        <color indexed="8"/>
        <rFont val="Times New Roman"/>
        <family val="1"/>
      </rPr>
      <t>– nie mniej niż 9 punktów ECTS, w tym:</t>
    </r>
  </si>
  <si>
    <r>
      <t xml:space="preserve">– </t>
    </r>
    <r>
      <rPr>
        <b/>
        <u val="single"/>
        <sz val="10"/>
        <color indexed="8"/>
        <rFont val="Times New Roman"/>
        <family val="1"/>
      </rPr>
      <t>Filozofia</t>
    </r>
    <r>
      <rPr>
        <sz val="10"/>
        <color indexed="8"/>
        <rFont val="Times New Roman"/>
        <family val="1"/>
      </rPr>
      <t xml:space="preserve"> – nie mniej niż 3 punkty ECTS</t>
    </r>
  </si>
  <si>
    <r>
      <t xml:space="preserve">– </t>
    </r>
    <r>
      <rPr>
        <b/>
        <u val="single"/>
        <sz val="10"/>
        <color indexed="8"/>
        <rFont val="Times New Roman"/>
        <family val="1"/>
      </rPr>
      <t>Historia</t>
    </r>
    <r>
      <rPr>
        <sz val="10"/>
        <color indexed="8"/>
        <rFont val="Times New Roman"/>
        <family val="1"/>
      </rPr>
      <t xml:space="preserve"> – nie mniej niż 5 punktów ECTS</t>
    </r>
  </si>
  <si>
    <r>
      <t xml:space="preserve">P (nauk przyrodniczych)– nie mniej niż 9 punktów ECTS, </t>
    </r>
    <r>
      <rPr>
        <sz val="10"/>
        <color indexed="8"/>
        <rFont val="Times New Roman"/>
        <family val="1"/>
      </rPr>
      <t xml:space="preserve">Dyscypliny: </t>
    </r>
  </si>
  <si>
    <r>
      <t xml:space="preserve">– </t>
    </r>
    <r>
      <rPr>
        <b/>
        <u val="single"/>
        <sz val="10"/>
        <color indexed="8"/>
        <rFont val="Times New Roman"/>
        <family val="1"/>
      </rPr>
      <t>Nauki o ziemi i srodowisku</t>
    </r>
    <r>
      <rPr>
        <sz val="10"/>
        <color indexed="8"/>
        <rFont val="Times New Roman"/>
        <family val="1"/>
      </rPr>
      <t xml:space="preserve"> - nie mniej niż 5 pkt ECTS</t>
    </r>
  </si>
  <si>
    <r>
      <t xml:space="preserve">– </t>
    </r>
    <r>
      <rPr>
        <b/>
        <u val="single"/>
        <sz val="10"/>
        <rFont val="Times New Roman"/>
        <family val="1"/>
      </rPr>
      <t>Nauki biologiczne</t>
    </r>
    <r>
      <rPr>
        <sz val="10"/>
        <rFont val="Times New Roman"/>
        <family val="1"/>
      </rPr>
      <t xml:space="preserve"> - nie mniej niż 3 pkt ECTS</t>
    </r>
  </si>
  <si>
    <r>
      <t xml:space="preserve">Dla zaliczenia </t>
    </r>
    <r>
      <rPr>
        <u val="single"/>
        <sz val="10"/>
        <rFont val="Times New Roman"/>
        <family val="1"/>
      </rPr>
      <t>całego toku studiów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180 pk</t>
    </r>
    <r>
      <rPr>
        <sz val="10"/>
        <rFont val="Times New Roman"/>
        <family val="1"/>
      </rPr>
      <t xml:space="preserve">t, w tym co najmniej: - </t>
    </r>
    <r>
      <rPr>
        <sz val="10"/>
        <rFont val="Times New Roman"/>
        <family val="1"/>
      </rPr>
      <t xml:space="preserve"> 65</t>
    </r>
    <r>
      <rPr>
        <b/>
        <sz val="10"/>
        <rFont val="Times New Roman"/>
        <family val="1"/>
      </rPr>
      <t xml:space="preserve"> pk</t>
    </r>
    <r>
      <rPr>
        <sz val="10"/>
        <rFont val="Times New Roman"/>
        <family val="1"/>
      </rPr>
      <t xml:space="preserve">t za zajęcia z związane z prowadzona w uczelni działalnością naukową; 
- </t>
    </r>
    <r>
      <rPr>
        <b/>
        <sz val="10"/>
        <rFont val="Times New Roman"/>
        <family val="1"/>
      </rPr>
      <t>100 pk</t>
    </r>
    <r>
      <rPr>
        <sz val="10"/>
        <rFont val="Times New Roman"/>
        <family val="1"/>
      </rPr>
      <t xml:space="preserve">t za zajęcia kształtujące umiejętności praktyczne . </t>
    </r>
  </si>
  <si>
    <r>
      <t xml:space="preserve">Plan studiów   I stopnia </t>
    </r>
    <r>
      <rPr>
        <b/>
        <u val="single"/>
        <sz val="11.5"/>
        <rFont val="Times New Roman"/>
        <family val="1"/>
      </rPr>
      <t>niestacjonarnych profil praktyczny, zatwierdzony uchwała Rady Wydziału z dnia 6-06-2019,obowiązujący  dla studiów rozpoczynających sie od roku akademickiego 2019/2020 ,przyjety uchwała RAdy Wydziału  z dnia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26-09-2019 </t>
    </r>
    <r>
      <rPr>
        <u val="single"/>
        <sz val="12"/>
        <rFont val="Times New Roman"/>
        <family val="1"/>
      </rPr>
      <t xml:space="preserve">, ze zmianami przyjetymi uchwałąRady Wydziału w dniu </t>
    </r>
    <r>
      <rPr>
        <b/>
        <u val="single"/>
        <sz val="12"/>
        <rFont val="Times New Roman"/>
        <family val="1"/>
      </rPr>
      <t>4 czerwca 2020r</t>
    </r>
  </si>
  <si>
    <t>- obóz wędrowny  krajoznawczy 7 dni  (42 godzin) - realizowany  w IV semestrze - zaliczenie z oceną (3 pkt. ECTS);</t>
  </si>
  <si>
    <t>- obóz wędrowny  turystyki kwalifikowanej 7dni (42 godzin) - realizowany  w II semestrze - zaliczenie z oceną (3 pkt. ECTS);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</si>
</sst>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0"/>
      <name val="Arial"/>
      <family val="0"/>
    </font>
    <font>
      <sz val="11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u val="single"/>
      <sz val="11.5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.5"/>
      <color indexed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48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top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12" fillId="3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Fill="1" applyAlignment="1" quotePrefix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3"/>
  <sheetViews>
    <sheetView tabSelected="1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50" sqref="J50:S52"/>
    </sheetView>
  </sheetViews>
  <sheetFormatPr defaultColWidth="9.140625" defaultRowHeight="12.75"/>
  <cols>
    <col min="1" max="1" width="3.8515625" style="2" customWidth="1"/>
    <col min="2" max="2" width="26.57421875" style="2" customWidth="1"/>
    <col min="3" max="3" width="5.8515625" style="2" bestFit="1" customWidth="1"/>
    <col min="4" max="4" width="4.7109375" style="2" bestFit="1" customWidth="1"/>
    <col min="5" max="5" width="5.8515625" style="2" bestFit="1" customWidth="1"/>
    <col min="6" max="6" width="3.140625" style="2" bestFit="1" customWidth="1"/>
    <col min="7" max="10" width="3.57421875" style="2" bestFit="1" customWidth="1"/>
    <col min="11" max="19" width="3.57421875" style="2" customWidth="1"/>
    <col min="20" max="20" width="3.57421875" style="2" bestFit="1" customWidth="1"/>
    <col min="21" max="21" width="3.140625" style="2" bestFit="1" customWidth="1"/>
    <col min="22" max="23" width="3.57421875" style="2" bestFit="1" customWidth="1"/>
    <col min="24" max="24" width="7.00390625" style="3" bestFit="1" customWidth="1"/>
    <col min="25" max="25" width="5.421875" style="2" customWidth="1"/>
    <col min="26" max="26" width="5.8515625" style="2" bestFit="1" customWidth="1"/>
    <col min="27" max="27" width="5.8515625" style="2" customWidth="1"/>
    <col min="28" max="28" width="9.140625" style="2" customWidth="1"/>
    <col min="29" max="29" width="16.421875" style="2" customWidth="1"/>
    <col min="30" max="47" width="3.7109375" style="2" customWidth="1"/>
    <col min="48" max="16384" width="9.140625" style="2" customWidth="1"/>
  </cols>
  <sheetData>
    <row r="1" spans="1:27" ht="21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50.25" customHeight="1">
      <c r="A2" s="28" t="s">
        <v>105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47" s="1" customFormat="1" ht="15">
      <c r="A3" s="31" t="s">
        <v>51</v>
      </c>
      <c r="B3" s="32" t="s">
        <v>55</v>
      </c>
      <c r="C3" s="31" t="s">
        <v>89</v>
      </c>
      <c r="D3" s="31"/>
      <c r="E3" s="31"/>
      <c r="F3" s="31" t="s">
        <v>1</v>
      </c>
      <c r="G3" s="31"/>
      <c r="H3" s="31"/>
      <c r="I3" s="31"/>
      <c r="J3" s="31"/>
      <c r="K3" s="31"/>
      <c r="L3" s="31" t="s">
        <v>2</v>
      </c>
      <c r="M3" s="31"/>
      <c r="N3" s="31"/>
      <c r="O3" s="31"/>
      <c r="P3" s="31"/>
      <c r="Q3" s="31"/>
      <c r="R3" s="31" t="s">
        <v>3</v>
      </c>
      <c r="S3" s="31"/>
      <c r="T3" s="31"/>
      <c r="U3" s="31"/>
      <c r="V3" s="31"/>
      <c r="W3" s="31"/>
      <c r="X3" s="31" t="s">
        <v>4</v>
      </c>
      <c r="Y3" s="31" t="s">
        <v>53</v>
      </c>
      <c r="Z3" s="31" t="s">
        <v>5</v>
      </c>
      <c r="AA3" s="31" t="s">
        <v>54</v>
      </c>
      <c r="AC3" s="36" t="s">
        <v>52</v>
      </c>
      <c r="AD3" s="35" t="s">
        <v>1</v>
      </c>
      <c r="AE3" s="31"/>
      <c r="AF3" s="31"/>
      <c r="AG3" s="31"/>
      <c r="AH3" s="31"/>
      <c r="AI3" s="31"/>
      <c r="AJ3" s="31" t="s">
        <v>2</v>
      </c>
      <c r="AK3" s="31"/>
      <c r="AL3" s="31"/>
      <c r="AM3" s="31"/>
      <c r="AN3" s="31"/>
      <c r="AO3" s="31"/>
      <c r="AP3" s="31" t="s">
        <v>3</v>
      </c>
      <c r="AQ3" s="31"/>
      <c r="AR3" s="31"/>
      <c r="AS3" s="31"/>
      <c r="AT3" s="31"/>
      <c r="AU3" s="31"/>
    </row>
    <row r="4" spans="1:47" s="1" customFormat="1" ht="15">
      <c r="A4" s="31"/>
      <c r="B4" s="32"/>
      <c r="C4" s="31"/>
      <c r="D4" s="31"/>
      <c r="E4" s="31"/>
      <c r="F4" s="31" t="s">
        <v>6</v>
      </c>
      <c r="G4" s="31"/>
      <c r="H4" s="31"/>
      <c r="I4" s="31" t="s">
        <v>7</v>
      </c>
      <c r="J4" s="31"/>
      <c r="K4" s="31"/>
      <c r="L4" s="31" t="s">
        <v>8</v>
      </c>
      <c r="M4" s="31"/>
      <c r="N4" s="31"/>
      <c r="O4" s="31" t="s">
        <v>9</v>
      </c>
      <c r="P4" s="31"/>
      <c r="Q4" s="31"/>
      <c r="R4" s="31" t="s">
        <v>10</v>
      </c>
      <c r="S4" s="31"/>
      <c r="T4" s="31"/>
      <c r="U4" s="31" t="s">
        <v>11</v>
      </c>
      <c r="V4" s="31"/>
      <c r="W4" s="31"/>
      <c r="X4" s="31"/>
      <c r="Y4" s="31"/>
      <c r="Z4" s="31"/>
      <c r="AA4" s="31"/>
      <c r="AC4" s="36"/>
      <c r="AD4" s="35" t="s">
        <v>6</v>
      </c>
      <c r="AE4" s="31"/>
      <c r="AF4" s="31"/>
      <c r="AG4" s="31" t="s">
        <v>7</v>
      </c>
      <c r="AH4" s="31"/>
      <c r="AI4" s="31"/>
      <c r="AJ4" s="31" t="s">
        <v>8</v>
      </c>
      <c r="AK4" s="31"/>
      <c r="AL4" s="31"/>
      <c r="AM4" s="31" t="s">
        <v>9</v>
      </c>
      <c r="AN4" s="31"/>
      <c r="AO4" s="31"/>
      <c r="AP4" s="31" t="s">
        <v>10</v>
      </c>
      <c r="AQ4" s="31"/>
      <c r="AR4" s="31"/>
      <c r="AS4" s="31" t="s">
        <v>11</v>
      </c>
      <c r="AT4" s="31"/>
      <c r="AU4" s="31"/>
    </row>
    <row r="5" spans="1:47" s="1" customFormat="1" ht="15">
      <c r="A5" s="31"/>
      <c r="B5" s="32"/>
      <c r="C5" s="31"/>
      <c r="D5" s="31"/>
      <c r="E5" s="31"/>
      <c r="F5" s="33" t="s">
        <v>12</v>
      </c>
      <c r="G5" s="34"/>
      <c r="H5" s="35"/>
      <c r="I5" s="31" t="s">
        <v>12</v>
      </c>
      <c r="J5" s="31"/>
      <c r="K5" s="31"/>
      <c r="L5" s="31" t="s">
        <v>12</v>
      </c>
      <c r="M5" s="31"/>
      <c r="N5" s="31"/>
      <c r="O5" s="31" t="s">
        <v>12</v>
      </c>
      <c r="P5" s="31"/>
      <c r="Q5" s="31"/>
      <c r="R5" s="31" t="s">
        <v>12</v>
      </c>
      <c r="S5" s="31"/>
      <c r="T5" s="31"/>
      <c r="U5" s="31" t="s">
        <v>12</v>
      </c>
      <c r="V5" s="31"/>
      <c r="W5" s="31"/>
      <c r="X5" s="31"/>
      <c r="Y5" s="31"/>
      <c r="Z5" s="31"/>
      <c r="AA5" s="31"/>
      <c r="AC5" s="36"/>
      <c r="AD5" s="35">
        <v>15</v>
      </c>
      <c r="AE5" s="31"/>
      <c r="AF5" s="31"/>
      <c r="AG5" s="31">
        <v>15</v>
      </c>
      <c r="AH5" s="31"/>
      <c r="AI5" s="31"/>
      <c r="AJ5" s="31">
        <v>15</v>
      </c>
      <c r="AK5" s="31"/>
      <c r="AL5" s="31"/>
      <c r="AM5" s="31">
        <v>15</v>
      </c>
      <c r="AN5" s="31"/>
      <c r="AO5" s="31"/>
      <c r="AP5" s="31">
        <v>15</v>
      </c>
      <c r="AQ5" s="31"/>
      <c r="AR5" s="31"/>
      <c r="AS5" s="31">
        <v>15</v>
      </c>
      <c r="AT5" s="31"/>
      <c r="AU5" s="31"/>
    </row>
    <row r="6" spans="1:29" s="1" customFormat="1" ht="15">
      <c r="A6" s="31"/>
      <c r="B6" s="32"/>
      <c r="C6" s="4" t="s">
        <v>13</v>
      </c>
      <c r="D6" s="4" t="s">
        <v>14</v>
      </c>
      <c r="E6" s="4" t="s">
        <v>15</v>
      </c>
      <c r="F6" s="4" t="s">
        <v>14</v>
      </c>
      <c r="G6" s="4" t="s">
        <v>15</v>
      </c>
      <c r="H6" s="4" t="s">
        <v>16</v>
      </c>
      <c r="I6" s="4" t="s">
        <v>14</v>
      </c>
      <c r="J6" s="4" t="s">
        <v>15</v>
      </c>
      <c r="K6" s="4" t="s">
        <v>16</v>
      </c>
      <c r="L6" s="4" t="s">
        <v>14</v>
      </c>
      <c r="M6" s="4" t="s">
        <v>15</v>
      </c>
      <c r="N6" s="4" t="s">
        <v>16</v>
      </c>
      <c r="O6" s="4" t="s">
        <v>14</v>
      </c>
      <c r="P6" s="4" t="s">
        <v>15</v>
      </c>
      <c r="Q6" s="4" t="s">
        <v>16</v>
      </c>
      <c r="R6" s="4" t="s">
        <v>14</v>
      </c>
      <c r="S6" s="4" t="s">
        <v>15</v>
      </c>
      <c r="T6" s="4" t="s">
        <v>16</v>
      </c>
      <c r="U6" s="4" t="s">
        <v>14</v>
      </c>
      <c r="V6" s="4" t="s">
        <v>15</v>
      </c>
      <c r="W6" s="4" t="s">
        <v>16</v>
      </c>
      <c r="X6" s="31"/>
      <c r="Y6" s="31"/>
      <c r="Z6" s="31"/>
      <c r="AA6" s="31"/>
      <c r="AC6" s="36"/>
    </row>
    <row r="7" spans="1:29" s="1" customFormat="1" ht="15">
      <c r="A7" s="5">
        <v>1</v>
      </c>
      <c r="B7" s="6" t="s">
        <v>35</v>
      </c>
      <c r="C7" s="7">
        <v>20</v>
      </c>
      <c r="D7" s="7">
        <v>10</v>
      </c>
      <c r="E7" s="7">
        <v>10</v>
      </c>
      <c r="F7" s="7">
        <v>10</v>
      </c>
      <c r="G7" s="7">
        <v>10</v>
      </c>
      <c r="H7" s="18">
        <v>3</v>
      </c>
      <c r="I7" s="7"/>
      <c r="J7" s="7"/>
      <c r="K7" s="18"/>
      <c r="L7" s="7"/>
      <c r="M7" s="7"/>
      <c r="N7" s="18"/>
      <c r="O7" s="7"/>
      <c r="P7" s="7"/>
      <c r="Q7" s="18"/>
      <c r="R7" s="7"/>
      <c r="S7" s="7"/>
      <c r="T7" s="18"/>
      <c r="U7" s="7"/>
      <c r="V7" s="7"/>
      <c r="W7" s="18"/>
      <c r="X7" s="7" t="s">
        <v>31</v>
      </c>
      <c r="Y7" s="18" t="s">
        <v>82</v>
      </c>
      <c r="Z7" s="7">
        <v>3</v>
      </c>
      <c r="AA7" s="7">
        <v>1</v>
      </c>
      <c r="AC7" s="14"/>
    </row>
    <row r="8" spans="1:29" s="1" customFormat="1" ht="15">
      <c r="A8" s="5">
        <v>2</v>
      </c>
      <c r="B8" s="6" t="s">
        <v>33</v>
      </c>
      <c r="C8" s="7">
        <v>20</v>
      </c>
      <c r="D8" s="7">
        <v>10</v>
      </c>
      <c r="E8" s="7">
        <v>10</v>
      </c>
      <c r="F8" s="7">
        <v>10</v>
      </c>
      <c r="G8" s="7">
        <v>10</v>
      </c>
      <c r="H8" s="18">
        <v>4</v>
      </c>
      <c r="I8" s="7"/>
      <c r="J8" s="7"/>
      <c r="K8" s="18"/>
      <c r="L8" s="7"/>
      <c r="M8" s="7"/>
      <c r="N8" s="18"/>
      <c r="O8" s="7"/>
      <c r="P8" s="7"/>
      <c r="Q8" s="18"/>
      <c r="R8" s="7"/>
      <c r="S8" s="7"/>
      <c r="T8" s="18"/>
      <c r="U8" s="7"/>
      <c r="V8" s="7"/>
      <c r="W8" s="18"/>
      <c r="X8" s="7" t="s">
        <v>18</v>
      </c>
      <c r="Y8" s="18" t="s">
        <v>82</v>
      </c>
      <c r="Z8" s="7">
        <f>H8+K8+N8+Q8+T8+W8</f>
        <v>4</v>
      </c>
      <c r="AA8" s="7">
        <v>1</v>
      </c>
      <c r="AC8" s="14"/>
    </row>
    <row r="9" spans="1:29" s="1" customFormat="1" ht="15">
      <c r="A9" s="5">
        <v>3</v>
      </c>
      <c r="B9" s="6" t="s">
        <v>36</v>
      </c>
      <c r="C9" s="7">
        <v>20</v>
      </c>
      <c r="D9" s="7">
        <v>10</v>
      </c>
      <c r="E9" s="7">
        <v>10</v>
      </c>
      <c r="F9" s="7"/>
      <c r="G9" s="7"/>
      <c r="H9" s="18"/>
      <c r="I9" s="7"/>
      <c r="J9" s="7"/>
      <c r="K9" s="18"/>
      <c r="L9" s="7"/>
      <c r="M9" s="7"/>
      <c r="N9" s="18"/>
      <c r="O9" s="7">
        <v>10</v>
      </c>
      <c r="P9" s="7">
        <v>10</v>
      </c>
      <c r="Q9" s="18">
        <v>4</v>
      </c>
      <c r="R9" s="7"/>
      <c r="S9" s="7"/>
      <c r="T9" s="18"/>
      <c r="U9" s="7"/>
      <c r="V9" s="7"/>
      <c r="W9" s="18"/>
      <c r="X9" s="7" t="s">
        <v>32</v>
      </c>
      <c r="Y9" s="7" t="s">
        <v>83</v>
      </c>
      <c r="Z9" s="7">
        <v>4</v>
      </c>
      <c r="AA9" s="7">
        <v>1</v>
      </c>
      <c r="AC9" s="14"/>
    </row>
    <row r="10" spans="1:29" s="1" customFormat="1" ht="15">
      <c r="A10" s="5">
        <v>4</v>
      </c>
      <c r="B10" s="6" t="s">
        <v>59</v>
      </c>
      <c r="C10" s="7">
        <v>10</v>
      </c>
      <c r="D10" s="7">
        <v>10</v>
      </c>
      <c r="E10" s="7">
        <f>G10*$AD$5+J10*$AG$5+M10*$AJ$5+P10*$AM$5+S10*$AP$5+V10*$AS$5+AC10</f>
        <v>0</v>
      </c>
      <c r="F10" s="7"/>
      <c r="G10" s="7"/>
      <c r="H10" s="18"/>
      <c r="I10" s="7">
        <v>10</v>
      </c>
      <c r="J10" s="7"/>
      <c r="K10" s="18">
        <v>1</v>
      </c>
      <c r="L10" s="7"/>
      <c r="M10" s="7"/>
      <c r="N10" s="18"/>
      <c r="O10" s="7"/>
      <c r="P10" s="7"/>
      <c r="Q10" s="18"/>
      <c r="R10" s="7"/>
      <c r="S10" s="7"/>
      <c r="T10" s="18"/>
      <c r="U10" s="7"/>
      <c r="V10" s="7"/>
      <c r="W10" s="18"/>
      <c r="X10" s="7" t="s">
        <v>26</v>
      </c>
      <c r="Y10" s="7" t="s">
        <v>83</v>
      </c>
      <c r="Z10" s="7">
        <v>1</v>
      </c>
      <c r="AA10" s="7">
        <v>1</v>
      </c>
      <c r="AC10" s="14"/>
    </row>
    <row r="11" spans="1:29" s="1" customFormat="1" ht="15">
      <c r="A11" s="5">
        <v>5</v>
      </c>
      <c r="B11" s="6" t="s">
        <v>57</v>
      </c>
      <c r="C11" s="7">
        <v>42</v>
      </c>
      <c r="D11" s="7">
        <f>F11*$AD$5+I11*$AG$5+L11*$AJ$5+O11*$AM$5+R11*$AP$5+U11*$AS$5</f>
        <v>0</v>
      </c>
      <c r="E11" s="7">
        <v>42</v>
      </c>
      <c r="F11" s="7"/>
      <c r="G11" s="7"/>
      <c r="H11" s="18"/>
      <c r="I11" s="7"/>
      <c r="J11" s="7"/>
      <c r="K11" s="18">
        <v>3</v>
      </c>
      <c r="L11" s="7"/>
      <c r="M11" s="7"/>
      <c r="N11" s="18"/>
      <c r="O11" s="7"/>
      <c r="P11" s="7"/>
      <c r="Q11" s="18"/>
      <c r="R11" s="7"/>
      <c r="S11" s="7"/>
      <c r="T11" s="18"/>
      <c r="U11" s="7"/>
      <c r="V11" s="7"/>
      <c r="W11" s="18"/>
      <c r="X11" s="7" t="s">
        <v>26</v>
      </c>
      <c r="Y11" s="7" t="s">
        <v>83</v>
      </c>
      <c r="Z11" s="7">
        <f>H11+K11+N11+Q11+T11+W11</f>
        <v>3</v>
      </c>
      <c r="AA11" s="7">
        <v>3</v>
      </c>
      <c r="AC11" s="14">
        <v>60</v>
      </c>
    </row>
    <row r="12" spans="1:29" s="1" customFormat="1" ht="15">
      <c r="A12" s="5">
        <v>6</v>
      </c>
      <c r="B12" s="6" t="s">
        <v>63</v>
      </c>
      <c r="C12" s="7">
        <v>20</v>
      </c>
      <c r="D12" s="7">
        <v>10</v>
      </c>
      <c r="E12" s="7">
        <v>10</v>
      </c>
      <c r="F12" s="7"/>
      <c r="G12" s="7"/>
      <c r="H12" s="18"/>
      <c r="I12" s="7"/>
      <c r="J12" s="7"/>
      <c r="K12" s="18"/>
      <c r="L12" s="7">
        <v>10</v>
      </c>
      <c r="M12" s="7">
        <v>10</v>
      </c>
      <c r="N12" s="18">
        <v>3</v>
      </c>
      <c r="O12" s="7"/>
      <c r="P12" s="7"/>
      <c r="Q12" s="18"/>
      <c r="R12" s="7"/>
      <c r="S12" s="7"/>
      <c r="T12" s="18"/>
      <c r="U12" s="7"/>
      <c r="V12" s="7"/>
      <c r="W12" s="18"/>
      <c r="X12" s="7" t="s">
        <v>38</v>
      </c>
      <c r="Y12" s="7" t="s">
        <v>83</v>
      </c>
      <c r="Z12" s="7">
        <v>3</v>
      </c>
      <c r="AA12" s="7">
        <v>1</v>
      </c>
      <c r="AC12" s="14"/>
    </row>
    <row r="13" spans="1:29" s="1" customFormat="1" ht="15">
      <c r="A13" s="5">
        <v>7</v>
      </c>
      <c r="B13" s="6" t="s">
        <v>58</v>
      </c>
      <c r="C13" s="7">
        <v>30</v>
      </c>
      <c r="D13" s="7">
        <v>20</v>
      </c>
      <c r="E13" s="7">
        <v>10</v>
      </c>
      <c r="F13" s="7"/>
      <c r="G13" s="7"/>
      <c r="H13" s="18"/>
      <c r="I13" s="7"/>
      <c r="J13" s="7"/>
      <c r="K13" s="18"/>
      <c r="L13" s="7"/>
      <c r="M13" s="7"/>
      <c r="N13" s="18"/>
      <c r="O13" s="7"/>
      <c r="P13" s="7"/>
      <c r="Q13" s="18"/>
      <c r="R13" s="7">
        <v>20</v>
      </c>
      <c r="S13" s="7">
        <v>10</v>
      </c>
      <c r="T13" s="18">
        <v>5</v>
      </c>
      <c r="U13" s="7"/>
      <c r="V13" s="7"/>
      <c r="W13" s="18"/>
      <c r="X13" s="7" t="s">
        <v>46</v>
      </c>
      <c r="Y13" s="18" t="s">
        <v>82</v>
      </c>
      <c r="Z13" s="7">
        <f>H13+K13+N13+Q13+T13+W13</f>
        <v>5</v>
      </c>
      <c r="AA13" s="7">
        <v>1.5</v>
      </c>
      <c r="AC13" s="14"/>
    </row>
    <row r="14" spans="1:29" s="1" customFormat="1" ht="15">
      <c r="A14" s="5">
        <v>8</v>
      </c>
      <c r="B14" s="6" t="s">
        <v>60</v>
      </c>
      <c r="C14" s="7">
        <v>30</v>
      </c>
      <c r="D14" s="7">
        <v>20</v>
      </c>
      <c r="E14" s="7">
        <v>10</v>
      </c>
      <c r="F14" s="7">
        <v>20</v>
      </c>
      <c r="G14" s="7">
        <v>10</v>
      </c>
      <c r="H14" s="18">
        <v>5</v>
      </c>
      <c r="I14" s="7"/>
      <c r="J14" s="7"/>
      <c r="K14" s="18"/>
      <c r="L14" s="7"/>
      <c r="M14" s="7"/>
      <c r="N14" s="18"/>
      <c r="O14" s="7"/>
      <c r="P14" s="7"/>
      <c r="Q14" s="18"/>
      <c r="R14" s="7"/>
      <c r="S14" s="7"/>
      <c r="T14" s="18"/>
      <c r="U14" s="7"/>
      <c r="V14" s="7"/>
      <c r="W14" s="18"/>
      <c r="X14" s="7" t="s">
        <v>31</v>
      </c>
      <c r="Y14" s="18" t="s">
        <v>82</v>
      </c>
      <c r="Z14" s="7">
        <v>5</v>
      </c>
      <c r="AA14" s="7">
        <v>1.5</v>
      </c>
      <c r="AC14" s="14"/>
    </row>
    <row r="15" spans="1:29" s="1" customFormat="1" ht="15">
      <c r="A15" s="5">
        <v>9</v>
      </c>
      <c r="B15" s="6" t="s">
        <v>61</v>
      </c>
      <c r="C15" s="7">
        <v>30</v>
      </c>
      <c r="D15" s="7">
        <v>20</v>
      </c>
      <c r="E15" s="7">
        <v>10</v>
      </c>
      <c r="F15" s="7"/>
      <c r="G15" s="7"/>
      <c r="H15" s="18"/>
      <c r="I15" s="7"/>
      <c r="J15" s="7"/>
      <c r="K15" s="18"/>
      <c r="L15" s="7"/>
      <c r="M15" s="7"/>
      <c r="N15" s="18"/>
      <c r="O15" s="7">
        <v>20</v>
      </c>
      <c r="P15" s="7">
        <v>10</v>
      </c>
      <c r="Q15" s="18">
        <v>5</v>
      </c>
      <c r="R15" s="7"/>
      <c r="S15" s="7"/>
      <c r="T15" s="18"/>
      <c r="U15" s="7"/>
      <c r="V15" s="7"/>
      <c r="W15" s="18"/>
      <c r="X15" s="7" t="s">
        <v>32</v>
      </c>
      <c r="Y15" s="18" t="s">
        <v>82</v>
      </c>
      <c r="Z15" s="7">
        <v>5</v>
      </c>
      <c r="AA15" s="7">
        <v>1.5</v>
      </c>
      <c r="AC15" s="14"/>
    </row>
    <row r="16" spans="1:29" s="1" customFormat="1" ht="14.25" customHeight="1">
      <c r="A16" s="5">
        <v>10</v>
      </c>
      <c r="B16" s="6" t="s">
        <v>62</v>
      </c>
      <c r="C16" s="7">
        <v>20</v>
      </c>
      <c r="D16" s="7">
        <v>10</v>
      </c>
      <c r="E16" s="7">
        <v>10</v>
      </c>
      <c r="F16" s="7"/>
      <c r="G16" s="7"/>
      <c r="H16" s="18"/>
      <c r="I16" s="7"/>
      <c r="J16" s="7"/>
      <c r="K16" s="18"/>
      <c r="L16" s="7"/>
      <c r="M16" s="7"/>
      <c r="N16" s="18"/>
      <c r="O16" s="7">
        <v>10</v>
      </c>
      <c r="P16" s="7">
        <v>10</v>
      </c>
      <c r="Q16" s="18">
        <v>3</v>
      </c>
      <c r="R16" s="7"/>
      <c r="S16" s="7"/>
      <c r="T16" s="18"/>
      <c r="U16" s="7"/>
      <c r="V16" s="7"/>
      <c r="W16" s="18"/>
      <c r="X16" s="7" t="s">
        <v>32</v>
      </c>
      <c r="Y16" s="7" t="s">
        <v>83</v>
      </c>
      <c r="Z16" s="7">
        <v>3</v>
      </c>
      <c r="AA16" s="7">
        <v>1</v>
      </c>
      <c r="AC16" s="14"/>
    </row>
    <row r="17" spans="1:29" s="1" customFormat="1" ht="15">
      <c r="A17" s="5">
        <v>11</v>
      </c>
      <c r="B17" s="6" t="s">
        <v>56</v>
      </c>
      <c r="C17" s="7">
        <v>42</v>
      </c>
      <c r="D17" s="7">
        <v>0</v>
      </c>
      <c r="E17" s="7">
        <v>42</v>
      </c>
      <c r="F17" s="7"/>
      <c r="G17" s="7"/>
      <c r="H17" s="18"/>
      <c r="I17" s="7"/>
      <c r="J17" s="7"/>
      <c r="K17" s="18"/>
      <c r="L17" s="7"/>
      <c r="M17" s="7"/>
      <c r="N17" s="18"/>
      <c r="O17" s="7"/>
      <c r="P17" s="7"/>
      <c r="Q17" s="18">
        <v>3</v>
      </c>
      <c r="R17" s="7"/>
      <c r="S17" s="7"/>
      <c r="T17" s="18"/>
      <c r="U17" s="7"/>
      <c r="V17" s="7"/>
      <c r="W17" s="18"/>
      <c r="X17" s="7" t="s">
        <v>40</v>
      </c>
      <c r="Y17" s="7" t="s">
        <v>83</v>
      </c>
      <c r="Z17" s="7">
        <f>H17+K17+N17+Q17+T17+W17</f>
        <v>3</v>
      </c>
      <c r="AA17" s="7">
        <v>3</v>
      </c>
      <c r="AC17" s="14">
        <v>60</v>
      </c>
    </row>
    <row r="18" spans="1:29" s="1" customFormat="1" ht="15">
      <c r="A18" s="5">
        <v>12</v>
      </c>
      <c r="B18" s="6" t="s">
        <v>34</v>
      </c>
      <c r="C18" s="7">
        <v>20</v>
      </c>
      <c r="D18" s="7">
        <v>10</v>
      </c>
      <c r="E18" s="7">
        <v>10</v>
      </c>
      <c r="F18" s="7">
        <v>10</v>
      </c>
      <c r="G18" s="7">
        <v>10</v>
      </c>
      <c r="H18" s="18">
        <v>4</v>
      </c>
      <c r="I18" s="7"/>
      <c r="J18" s="7"/>
      <c r="K18" s="18"/>
      <c r="L18" s="7"/>
      <c r="M18" s="7"/>
      <c r="N18" s="18"/>
      <c r="O18" s="7"/>
      <c r="P18" s="7"/>
      <c r="Q18" s="18"/>
      <c r="R18" s="7"/>
      <c r="S18" s="7"/>
      <c r="T18" s="18"/>
      <c r="U18" s="7"/>
      <c r="V18" s="7"/>
      <c r="W18" s="18"/>
      <c r="X18" s="7" t="s">
        <v>18</v>
      </c>
      <c r="Y18" s="18" t="s">
        <v>82</v>
      </c>
      <c r="Z18" s="7">
        <f>H18+K18+N18+Q18+T18+W18</f>
        <v>4</v>
      </c>
      <c r="AA18" s="7">
        <v>1</v>
      </c>
      <c r="AC18" s="14"/>
    </row>
    <row r="19" spans="1:29" s="1" customFormat="1" ht="15">
      <c r="A19" s="5">
        <v>13</v>
      </c>
      <c r="B19" s="6" t="s">
        <v>17</v>
      </c>
      <c r="C19" s="7">
        <v>30</v>
      </c>
      <c r="D19" s="7">
        <v>20</v>
      </c>
      <c r="E19" s="7">
        <v>10</v>
      </c>
      <c r="F19" s="7">
        <v>20</v>
      </c>
      <c r="G19" s="7">
        <v>10</v>
      </c>
      <c r="H19" s="18">
        <v>5</v>
      </c>
      <c r="I19" s="7"/>
      <c r="J19" s="7"/>
      <c r="K19" s="18"/>
      <c r="L19" s="7"/>
      <c r="M19" s="7"/>
      <c r="N19" s="18"/>
      <c r="O19" s="7"/>
      <c r="P19" s="7"/>
      <c r="Q19" s="18"/>
      <c r="R19" s="7"/>
      <c r="S19" s="7"/>
      <c r="T19" s="18"/>
      <c r="U19" s="7"/>
      <c r="V19" s="7"/>
      <c r="W19" s="18"/>
      <c r="X19" s="7" t="s">
        <v>18</v>
      </c>
      <c r="Y19" s="18" t="s">
        <v>82</v>
      </c>
      <c r="Z19" s="7">
        <f>H19+K19+N19+Q19+T19+W19</f>
        <v>5</v>
      </c>
      <c r="AA19" s="7">
        <v>1.5</v>
      </c>
      <c r="AC19" s="14"/>
    </row>
    <row r="20" spans="1:29" s="1" customFormat="1" ht="15">
      <c r="A20" s="5">
        <v>14</v>
      </c>
      <c r="B20" s="6" t="s">
        <v>65</v>
      </c>
      <c r="C20" s="7">
        <v>30</v>
      </c>
      <c r="D20" s="7">
        <v>20</v>
      </c>
      <c r="E20" s="7">
        <v>10</v>
      </c>
      <c r="F20" s="7"/>
      <c r="G20" s="7"/>
      <c r="H20" s="18"/>
      <c r="I20" s="7">
        <v>20</v>
      </c>
      <c r="J20" s="7">
        <v>10</v>
      </c>
      <c r="K20" s="18">
        <v>5</v>
      </c>
      <c r="L20" s="7"/>
      <c r="M20" s="7"/>
      <c r="N20" s="18"/>
      <c r="O20" s="7"/>
      <c r="P20" s="7"/>
      <c r="Q20" s="18"/>
      <c r="R20" s="7"/>
      <c r="S20" s="7"/>
      <c r="T20" s="18"/>
      <c r="U20" s="7"/>
      <c r="V20" s="7"/>
      <c r="W20" s="18"/>
      <c r="X20" s="7" t="s">
        <v>19</v>
      </c>
      <c r="Y20" s="18" t="s">
        <v>82</v>
      </c>
      <c r="Z20" s="7">
        <v>5</v>
      </c>
      <c r="AA20" s="7">
        <v>1.5</v>
      </c>
      <c r="AC20" s="14"/>
    </row>
    <row r="21" spans="1:29" s="1" customFormat="1" ht="26.25">
      <c r="A21" s="5">
        <v>15</v>
      </c>
      <c r="B21" s="6" t="s">
        <v>43</v>
      </c>
      <c r="C21" s="7">
        <v>10</v>
      </c>
      <c r="D21" s="7">
        <f>F21*$AD$5+I21*$AG$5+L21*$AJ$5+O21*$AM$5+R21*$AP$5+U21*$AS$5</f>
        <v>0</v>
      </c>
      <c r="E21" s="7">
        <v>10</v>
      </c>
      <c r="F21" s="7"/>
      <c r="G21" s="7">
        <v>10</v>
      </c>
      <c r="H21" s="18">
        <v>1</v>
      </c>
      <c r="I21" s="7"/>
      <c r="J21" s="7"/>
      <c r="K21" s="18"/>
      <c r="L21" s="7"/>
      <c r="M21" s="7"/>
      <c r="N21" s="18"/>
      <c r="O21" s="7"/>
      <c r="P21" s="7"/>
      <c r="Q21" s="18"/>
      <c r="R21" s="7"/>
      <c r="S21" s="7"/>
      <c r="T21" s="18"/>
      <c r="U21" s="7"/>
      <c r="V21" s="7"/>
      <c r="W21" s="18"/>
      <c r="X21" s="7" t="s">
        <v>42</v>
      </c>
      <c r="Y21" s="7" t="s">
        <v>83</v>
      </c>
      <c r="Z21" s="7">
        <f>H21+K21+N21+Q21+T21+W21</f>
        <v>1</v>
      </c>
      <c r="AA21" s="7">
        <v>0.5</v>
      </c>
      <c r="AC21" s="14"/>
    </row>
    <row r="22" spans="1:29" s="1" customFormat="1" ht="15">
      <c r="A22" s="5">
        <v>16</v>
      </c>
      <c r="B22" s="6" t="s">
        <v>27</v>
      </c>
      <c r="C22" s="7">
        <v>20</v>
      </c>
      <c r="D22" s="7">
        <v>10</v>
      </c>
      <c r="E22" s="7">
        <v>10</v>
      </c>
      <c r="F22" s="7"/>
      <c r="G22" s="7"/>
      <c r="H22" s="18"/>
      <c r="I22" s="7"/>
      <c r="J22" s="7"/>
      <c r="K22" s="18"/>
      <c r="L22" s="7">
        <v>10</v>
      </c>
      <c r="M22" s="7">
        <v>10</v>
      </c>
      <c r="N22" s="18">
        <v>3</v>
      </c>
      <c r="O22" s="7"/>
      <c r="P22" s="7"/>
      <c r="Q22" s="18"/>
      <c r="R22" s="7"/>
      <c r="S22" s="7"/>
      <c r="T22" s="18"/>
      <c r="U22" s="7"/>
      <c r="V22" s="7"/>
      <c r="W22" s="18"/>
      <c r="X22" s="7" t="s">
        <v>38</v>
      </c>
      <c r="Y22" s="18" t="s">
        <v>82</v>
      </c>
      <c r="Z22" s="7">
        <f>H22+K22+N22+Q22+T22+W22</f>
        <v>3</v>
      </c>
      <c r="AA22" s="7">
        <v>1</v>
      </c>
      <c r="AC22" s="14"/>
    </row>
    <row r="23" spans="1:29" s="1" customFormat="1" ht="15">
      <c r="A23" s="5">
        <v>17</v>
      </c>
      <c r="B23" s="6" t="s">
        <v>28</v>
      </c>
      <c r="C23" s="7">
        <v>20</v>
      </c>
      <c r="D23" s="7">
        <v>10</v>
      </c>
      <c r="E23" s="7">
        <v>10</v>
      </c>
      <c r="F23" s="7"/>
      <c r="G23" s="7"/>
      <c r="H23" s="18"/>
      <c r="I23" s="7"/>
      <c r="J23" s="7"/>
      <c r="K23" s="18"/>
      <c r="L23" s="7">
        <v>10</v>
      </c>
      <c r="M23" s="7">
        <v>10</v>
      </c>
      <c r="N23" s="18">
        <v>2</v>
      </c>
      <c r="O23" s="7"/>
      <c r="P23" s="7"/>
      <c r="Q23" s="18"/>
      <c r="R23" s="7"/>
      <c r="S23" s="7"/>
      <c r="T23" s="18"/>
      <c r="U23" s="7"/>
      <c r="V23" s="7"/>
      <c r="W23" s="18"/>
      <c r="X23" s="7" t="s">
        <v>29</v>
      </c>
      <c r="Y23" s="18" t="s">
        <v>82</v>
      </c>
      <c r="Z23" s="7">
        <f>H23+K23+N23+Q23+T23+W23</f>
        <v>2</v>
      </c>
      <c r="AA23" s="7">
        <v>1</v>
      </c>
      <c r="AC23" s="14"/>
    </row>
    <row r="24" spans="1:29" s="1" customFormat="1" ht="15">
      <c r="A24" s="5">
        <v>18</v>
      </c>
      <c r="B24" s="6" t="s">
        <v>25</v>
      </c>
      <c r="C24" s="7">
        <v>20</v>
      </c>
      <c r="D24" s="7">
        <v>10</v>
      </c>
      <c r="E24" s="7">
        <v>10</v>
      </c>
      <c r="F24" s="7"/>
      <c r="G24" s="7"/>
      <c r="H24" s="18"/>
      <c r="I24" s="7"/>
      <c r="J24" s="7"/>
      <c r="K24" s="18"/>
      <c r="L24" s="7">
        <v>10</v>
      </c>
      <c r="M24" s="7">
        <v>10</v>
      </c>
      <c r="N24" s="18">
        <v>3</v>
      </c>
      <c r="O24" s="7"/>
      <c r="P24" s="7"/>
      <c r="Q24" s="18"/>
      <c r="R24" s="7"/>
      <c r="S24" s="7"/>
      <c r="T24" s="18"/>
      <c r="U24" s="7"/>
      <c r="V24" s="7"/>
      <c r="W24" s="18"/>
      <c r="X24" s="7" t="s">
        <v>29</v>
      </c>
      <c r="Y24" s="7" t="s">
        <v>83</v>
      </c>
      <c r="Z24" s="7">
        <f>H24+K24+N24+Q24+T24+W24</f>
        <v>3</v>
      </c>
      <c r="AA24" s="7">
        <v>1</v>
      </c>
      <c r="AC24" s="14"/>
    </row>
    <row r="25" spans="1:29" s="1" customFormat="1" ht="15">
      <c r="A25" s="5">
        <v>19</v>
      </c>
      <c r="B25" s="6" t="s">
        <v>73</v>
      </c>
      <c r="C25" s="7">
        <v>30</v>
      </c>
      <c r="D25" s="7">
        <v>20</v>
      </c>
      <c r="E25" s="7">
        <v>10</v>
      </c>
      <c r="F25" s="7"/>
      <c r="G25" s="7"/>
      <c r="H25" s="18"/>
      <c r="I25" s="7"/>
      <c r="J25" s="7"/>
      <c r="K25" s="18"/>
      <c r="L25" s="7">
        <v>20</v>
      </c>
      <c r="M25" s="7">
        <v>10</v>
      </c>
      <c r="N25" s="18">
        <v>3</v>
      </c>
      <c r="O25" s="7"/>
      <c r="P25" s="7"/>
      <c r="Q25" s="18"/>
      <c r="R25" s="7"/>
      <c r="S25" s="7"/>
      <c r="T25" s="18"/>
      <c r="U25" s="7"/>
      <c r="V25" s="7"/>
      <c r="W25" s="18"/>
      <c r="X25" s="7" t="s">
        <v>38</v>
      </c>
      <c r="Y25" s="7" t="s">
        <v>83</v>
      </c>
      <c r="Z25" s="7">
        <f>H25+K25+N25+Q25+T25+W25</f>
        <v>3</v>
      </c>
      <c r="AA25" s="7">
        <v>1.5</v>
      </c>
      <c r="AC25" s="14"/>
    </row>
    <row r="26" spans="1:29" s="1" customFormat="1" ht="15">
      <c r="A26" s="5">
        <v>20</v>
      </c>
      <c r="B26" s="6"/>
      <c r="C26" s="7"/>
      <c r="D26" s="7"/>
      <c r="E26" s="7"/>
      <c r="F26" s="7"/>
      <c r="G26" s="7"/>
      <c r="H26" s="18"/>
      <c r="I26" s="7"/>
      <c r="J26" s="7"/>
      <c r="K26" s="18"/>
      <c r="L26" s="7"/>
      <c r="M26" s="7"/>
      <c r="N26" s="18"/>
      <c r="O26" s="7"/>
      <c r="P26" s="7"/>
      <c r="Q26" s="18"/>
      <c r="R26" s="7"/>
      <c r="S26" s="7"/>
      <c r="T26" s="18"/>
      <c r="U26" s="7"/>
      <c r="V26" s="7"/>
      <c r="W26" s="18"/>
      <c r="X26" s="7"/>
      <c r="Y26" s="7"/>
      <c r="Z26" s="7"/>
      <c r="AA26" s="7"/>
      <c r="AC26" s="14"/>
    </row>
    <row r="27" spans="1:29" s="1" customFormat="1" ht="39">
      <c r="A27" s="5">
        <v>21</v>
      </c>
      <c r="B27" s="6" t="s">
        <v>67</v>
      </c>
      <c r="C27" s="7">
        <f>SUM(D27:E27)</f>
        <v>90</v>
      </c>
      <c r="D27" s="7">
        <f>F27*$AD$5+I27*$AG$5+L27*$AJ$5+O27*$AM$5+R27*$AP$5+U27*$AS$5</f>
        <v>0</v>
      </c>
      <c r="E27" s="7">
        <f>G27*$AD$5+J27*$AG$5+M27*$AJ$5+P27*$AM$5+S27*$AP$5+V27*$AS$5+AC27</f>
        <v>90</v>
      </c>
      <c r="F27" s="7"/>
      <c r="G27" s="7"/>
      <c r="H27" s="18"/>
      <c r="I27" s="7"/>
      <c r="J27" s="7"/>
      <c r="K27" s="18"/>
      <c r="L27" s="7"/>
      <c r="M27" s="7">
        <v>2</v>
      </c>
      <c r="N27" s="18"/>
      <c r="O27" s="7"/>
      <c r="P27" s="7">
        <v>2</v>
      </c>
      <c r="Q27" s="18"/>
      <c r="R27" s="7"/>
      <c r="S27" s="7">
        <v>2</v>
      </c>
      <c r="T27" s="18">
        <v>6</v>
      </c>
      <c r="U27" s="7"/>
      <c r="V27" s="7"/>
      <c r="W27" s="18"/>
      <c r="X27" s="7" t="s">
        <v>71</v>
      </c>
      <c r="Y27" s="7" t="s">
        <v>83</v>
      </c>
      <c r="Z27" s="7">
        <f>H27+K27+N27+Q27+T27+W27</f>
        <v>6</v>
      </c>
      <c r="AA27" s="7">
        <v>4</v>
      </c>
      <c r="AC27" s="14"/>
    </row>
    <row r="28" spans="1:29" s="1" customFormat="1" ht="26.25">
      <c r="A28" s="5">
        <v>22</v>
      </c>
      <c r="B28" s="6" t="s">
        <v>87</v>
      </c>
      <c r="C28" s="7">
        <v>30</v>
      </c>
      <c r="D28" s="7">
        <v>20</v>
      </c>
      <c r="E28" s="7">
        <v>10</v>
      </c>
      <c r="F28" s="7">
        <v>20</v>
      </c>
      <c r="G28" s="7">
        <v>10</v>
      </c>
      <c r="H28" s="18">
        <v>5</v>
      </c>
      <c r="I28" s="7"/>
      <c r="J28" s="7"/>
      <c r="K28" s="18"/>
      <c r="L28" s="7"/>
      <c r="M28" s="7"/>
      <c r="N28" s="18"/>
      <c r="O28" s="7"/>
      <c r="P28" s="7"/>
      <c r="Q28" s="18"/>
      <c r="R28" s="7"/>
      <c r="S28" s="7"/>
      <c r="T28" s="18"/>
      <c r="U28" s="7"/>
      <c r="V28" s="7"/>
      <c r="W28" s="18"/>
      <c r="X28" s="7" t="s">
        <v>31</v>
      </c>
      <c r="Y28" s="18" t="s">
        <v>82</v>
      </c>
      <c r="Z28" s="7">
        <v>5</v>
      </c>
      <c r="AA28" s="7">
        <v>1.5</v>
      </c>
      <c r="AC28" s="14"/>
    </row>
    <row r="29" spans="1:29" s="1" customFormat="1" ht="26.25">
      <c r="A29" s="5">
        <v>23</v>
      </c>
      <c r="B29" s="6" t="s">
        <v>88</v>
      </c>
      <c r="C29" s="7">
        <v>30</v>
      </c>
      <c r="D29" s="7">
        <v>20</v>
      </c>
      <c r="E29" s="7">
        <v>10</v>
      </c>
      <c r="F29" s="7"/>
      <c r="G29" s="7"/>
      <c r="H29" s="18"/>
      <c r="I29" s="7">
        <v>20</v>
      </c>
      <c r="J29" s="7">
        <v>10</v>
      </c>
      <c r="K29" s="18">
        <v>4</v>
      </c>
      <c r="L29" s="7"/>
      <c r="M29" s="7"/>
      <c r="N29" s="18"/>
      <c r="O29" s="7"/>
      <c r="P29" s="7"/>
      <c r="Q29" s="18"/>
      <c r="R29" s="7"/>
      <c r="S29" s="7"/>
      <c r="T29" s="18"/>
      <c r="U29" s="7"/>
      <c r="V29" s="7"/>
      <c r="W29" s="18"/>
      <c r="X29" s="7" t="s">
        <v>19</v>
      </c>
      <c r="Y29" s="18" t="s">
        <v>82</v>
      </c>
      <c r="Z29" s="7">
        <f>H29+K29+N29+Q29+T29+W29</f>
        <v>4</v>
      </c>
      <c r="AA29" s="7">
        <v>1.5</v>
      </c>
      <c r="AC29" s="14"/>
    </row>
    <row r="30" spans="1:29" s="1" customFormat="1" ht="15">
      <c r="A30" s="5">
        <v>24</v>
      </c>
      <c r="B30" s="6" t="s">
        <v>39</v>
      </c>
      <c r="C30" s="7">
        <v>20</v>
      </c>
      <c r="D30" s="7">
        <v>10</v>
      </c>
      <c r="E30" s="7">
        <v>10</v>
      </c>
      <c r="F30" s="7"/>
      <c r="G30" s="7"/>
      <c r="H30" s="18"/>
      <c r="I30" s="7">
        <v>10</v>
      </c>
      <c r="J30" s="7">
        <v>10</v>
      </c>
      <c r="K30" s="18">
        <v>2</v>
      </c>
      <c r="L30" s="7"/>
      <c r="M30" s="7"/>
      <c r="N30" s="18"/>
      <c r="O30" s="7"/>
      <c r="P30" s="7"/>
      <c r="Q30" s="18"/>
      <c r="R30" s="7"/>
      <c r="S30" s="7"/>
      <c r="T30" s="18"/>
      <c r="U30" s="7"/>
      <c r="V30" s="7"/>
      <c r="W30" s="18"/>
      <c r="X30" s="7" t="s">
        <v>26</v>
      </c>
      <c r="Y30" s="7" t="s">
        <v>83</v>
      </c>
      <c r="Z30" s="7">
        <v>2</v>
      </c>
      <c r="AA30" s="7">
        <v>1</v>
      </c>
      <c r="AC30" s="14"/>
    </row>
    <row r="31" spans="1:29" s="1" customFormat="1" ht="15">
      <c r="A31" s="5">
        <v>25</v>
      </c>
      <c r="B31" s="6" t="s">
        <v>74</v>
      </c>
      <c r="C31" s="7">
        <v>30</v>
      </c>
      <c r="D31" s="7">
        <v>20</v>
      </c>
      <c r="E31" s="7">
        <v>10</v>
      </c>
      <c r="F31" s="7"/>
      <c r="G31" s="7"/>
      <c r="H31" s="18"/>
      <c r="I31" s="7"/>
      <c r="J31" s="7"/>
      <c r="K31" s="18"/>
      <c r="L31" s="7">
        <v>20</v>
      </c>
      <c r="M31" s="7">
        <v>10</v>
      </c>
      <c r="N31" s="18">
        <v>3</v>
      </c>
      <c r="O31" s="7"/>
      <c r="P31" s="7"/>
      <c r="Q31" s="18"/>
      <c r="R31" s="7"/>
      <c r="S31" s="7"/>
      <c r="T31" s="18"/>
      <c r="U31" s="7"/>
      <c r="V31" s="7"/>
      <c r="W31" s="18"/>
      <c r="X31" s="7" t="s">
        <v>24</v>
      </c>
      <c r="Y31" s="7" t="s">
        <v>83</v>
      </c>
      <c r="Z31" s="7">
        <v>3</v>
      </c>
      <c r="AA31" s="7">
        <v>1.5</v>
      </c>
      <c r="AC31" s="14"/>
    </row>
    <row r="32" spans="1:29" s="1" customFormat="1" ht="26.25">
      <c r="A32" s="5">
        <v>26</v>
      </c>
      <c r="B32" s="6" t="s">
        <v>64</v>
      </c>
      <c r="C32" s="7">
        <v>30</v>
      </c>
      <c r="D32" s="7">
        <v>10</v>
      </c>
      <c r="E32" s="7">
        <v>20</v>
      </c>
      <c r="F32" s="7"/>
      <c r="G32" s="7"/>
      <c r="H32" s="18"/>
      <c r="I32" s="7"/>
      <c r="J32" s="7"/>
      <c r="K32" s="18"/>
      <c r="L32" s="7">
        <v>10</v>
      </c>
      <c r="M32" s="7">
        <v>20</v>
      </c>
      <c r="N32" s="18">
        <v>3</v>
      </c>
      <c r="O32" s="7"/>
      <c r="P32" s="7"/>
      <c r="Q32" s="18"/>
      <c r="R32" s="7"/>
      <c r="S32" s="7"/>
      <c r="T32" s="18"/>
      <c r="U32" s="7"/>
      <c r="V32" s="7"/>
      <c r="W32" s="18"/>
      <c r="X32" s="7" t="s">
        <v>38</v>
      </c>
      <c r="Y32" s="7" t="s">
        <v>83</v>
      </c>
      <c r="Z32" s="7">
        <f aca="true" t="shared" si="0" ref="Z32:Z37">H32+K32+N32+Q32+T32+W32</f>
        <v>3</v>
      </c>
      <c r="AA32" s="7">
        <v>1</v>
      </c>
      <c r="AC32" s="14"/>
    </row>
    <row r="33" spans="1:29" s="1" customFormat="1" ht="15">
      <c r="A33" s="5">
        <v>27</v>
      </c>
      <c r="B33" s="6" t="s">
        <v>23</v>
      </c>
      <c r="C33" s="7">
        <v>30</v>
      </c>
      <c r="D33" s="7">
        <v>20</v>
      </c>
      <c r="E33" s="7">
        <v>10</v>
      </c>
      <c r="F33" s="7"/>
      <c r="G33" s="7"/>
      <c r="H33" s="18"/>
      <c r="I33" s="7"/>
      <c r="J33" s="7"/>
      <c r="K33" s="18"/>
      <c r="L33" s="7">
        <v>20</v>
      </c>
      <c r="M33" s="7">
        <v>10</v>
      </c>
      <c r="N33" s="18">
        <v>5</v>
      </c>
      <c r="O33" s="7"/>
      <c r="P33" s="7"/>
      <c r="Q33" s="18"/>
      <c r="R33" s="7"/>
      <c r="S33" s="7"/>
      <c r="T33" s="18"/>
      <c r="U33" s="7"/>
      <c r="V33" s="7"/>
      <c r="W33" s="18"/>
      <c r="X33" s="7" t="s">
        <v>24</v>
      </c>
      <c r="Y33" s="7" t="s">
        <v>83</v>
      </c>
      <c r="Z33" s="7">
        <f t="shared" si="0"/>
        <v>5</v>
      </c>
      <c r="AA33" s="7">
        <v>1.5</v>
      </c>
      <c r="AC33" s="14"/>
    </row>
    <row r="34" spans="1:29" s="1" customFormat="1" ht="15">
      <c r="A34" s="5">
        <v>28</v>
      </c>
      <c r="B34" s="6" t="s">
        <v>37</v>
      </c>
      <c r="C34" s="7">
        <v>20</v>
      </c>
      <c r="D34" s="7">
        <v>10</v>
      </c>
      <c r="E34" s="7">
        <v>10</v>
      </c>
      <c r="F34" s="7"/>
      <c r="G34" s="7"/>
      <c r="H34" s="18"/>
      <c r="I34" s="7"/>
      <c r="J34" s="7"/>
      <c r="K34" s="18"/>
      <c r="L34" s="7">
        <v>10</v>
      </c>
      <c r="M34" s="7">
        <v>10</v>
      </c>
      <c r="N34" s="18">
        <v>3</v>
      </c>
      <c r="O34" s="7"/>
      <c r="P34" s="7"/>
      <c r="Q34" s="18"/>
      <c r="R34" s="7"/>
      <c r="S34" s="7"/>
      <c r="T34" s="18"/>
      <c r="U34" s="7"/>
      <c r="V34" s="7"/>
      <c r="W34" s="18"/>
      <c r="X34" s="7" t="s">
        <v>24</v>
      </c>
      <c r="Y34" s="7" t="s">
        <v>83</v>
      </c>
      <c r="Z34" s="7">
        <f t="shared" si="0"/>
        <v>3</v>
      </c>
      <c r="AA34" s="7">
        <v>1</v>
      </c>
      <c r="AC34" s="14"/>
    </row>
    <row r="35" spans="1:29" s="1" customFormat="1" ht="15">
      <c r="A35" s="5">
        <v>29</v>
      </c>
      <c r="B35" s="6" t="s">
        <v>30</v>
      </c>
      <c r="C35" s="7">
        <v>30</v>
      </c>
      <c r="D35" s="7">
        <v>20</v>
      </c>
      <c r="E35" s="7">
        <v>10</v>
      </c>
      <c r="F35" s="7"/>
      <c r="G35" s="7"/>
      <c r="H35" s="18"/>
      <c r="I35" s="7">
        <v>20</v>
      </c>
      <c r="J35" s="7">
        <v>10</v>
      </c>
      <c r="K35" s="18">
        <v>5</v>
      </c>
      <c r="L35" s="7"/>
      <c r="M35" s="7"/>
      <c r="N35" s="18"/>
      <c r="O35" s="7"/>
      <c r="P35" s="7"/>
      <c r="Q35" s="18"/>
      <c r="R35" s="7"/>
      <c r="S35" s="7"/>
      <c r="T35" s="18"/>
      <c r="U35" s="7"/>
      <c r="V35" s="7"/>
      <c r="W35" s="18"/>
      <c r="X35" s="7" t="s">
        <v>19</v>
      </c>
      <c r="Y35" s="18" t="s">
        <v>82</v>
      </c>
      <c r="Z35" s="7">
        <f t="shared" si="0"/>
        <v>5</v>
      </c>
      <c r="AA35" s="7">
        <v>1.5</v>
      </c>
      <c r="AC35" s="14"/>
    </row>
    <row r="36" spans="1:29" s="1" customFormat="1" ht="15">
      <c r="A36" s="5">
        <v>30</v>
      </c>
      <c r="B36" s="6" t="s">
        <v>20</v>
      </c>
      <c r="C36" s="7">
        <v>30</v>
      </c>
      <c r="D36" s="7">
        <v>20</v>
      </c>
      <c r="E36" s="7">
        <v>10</v>
      </c>
      <c r="F36" s="7"/>
      <c r="G36" s="7"/>
      <c r="H36" s="18"/>
      <c r="I36" s="7"/>
      <c r="J36" s="7"/>
      <c r="K36" s="18"/>
      <c r="L36" s="7"/>
      <c r="M36" s="7"/>
      <c r="N36" s="18"/>
      <c r="O36" s="7"/>
      <c r="P36" s="7"/>
      <c r="Q36" s="18"/>
      <c r="R36" s="7">
        <v>20</v>
      </c>
      <c r="S36" s="7">
        <v>10</v>
      </c>
      <c r="T36" s="18">
        <v>5</v>
      </c>
      <c r="U36" s="7"/>
      <c r="V36" s="7"/>
      <c r="W36" s="18"/>
      <c r="X36" s="7" t="s">
        <v>46</v>
      </c>
      <c r="Y36" s="18" t="s">
        <v>82</v>
      </c>
      <c r="Z36" s="7">
        <f t="shared" si="0"/>
        <v>5</v>
      </c>
      <c r="AA36" s="7">
        <v>1.5</v>
      </c>
      <c r="AC36" s="14"/>
    </row>
    <row r="37" spans="1:29" s="1" customFormat="1" ht="15">
      <c r="A37" s="5">
        <v>31</v>
      </c>
      <c r="B37" s="6" t="s">
        <v>22</v>
      </c>
      <c r="C37" s="7">
        <v>30</v>
      </c>
      <c r="D37" s="7">
        <v>20</v>
      </c>
      <c r="E37" s="7">
        <v>10</v>
      </c>
      <c r="F37" s="7"/>
      <c r="G37" s="7"/>
      <c r="H37" s="18"/>
      <c r="I37" s="7">
        <v>20</v>
      </c>
      <c r="J37" s="7">
        <v>10</v>
      </c>
      <c r="K37" s="18">
        <v>5</v>
      </c>
      <c r="L37" s="7"/>
      <c r="M37" s="7"/>
      <c r="N37" s="18"/>
      <c r="O37" s="7"/>
      <c r="P37" s="7"/>
      <c r="Q37" s="18"/>
      <c r="R37" s="7"/>
      <c r="S37" s="7"/>
      <c r="T37" s="18"/>
      <c r="U37" s="7"/>
      <c r="V37" s="7"/>
      <c r="W37" s="18"/>
      <c r="X37" s="7" t="s">
        <v>19</v>
      </c>
      <c r="Y37" s="18" t="s">
        <v>82</v>
      </c>
      <c r="Z37" s="7">
        <f t="shared" si="0"/>
        <v>5</v>
      </c>
      <c r="AA37" s="7">
        <v>1.5</v>
      </c>
      <c r="AC37" s="14"/>
    </row>
    <row r="38" spans="1:29" s="1" customFormat="1" ht="15">
      <c r="A38" s="5">
        <v>32</v>
      </c>
      <c r="B38" s="6" t="s">
        <v>72</v>
      </c>
      <c r="C38" s="7">
        <v>20</v>
      </c>
      <c r="D38" s="7">
        <v>20</v>
      </c>
      <c r="E38" s="7">
        <v>0</v>
      </c>
      <c r="F38" s="7"/>
      <c r="G38" s="7"/>
      <c r="H38" s="18"/>
      <c r="I38" s="7">
        <v>20</v>
      </c>
      <c r="J38" s="7"/>
      <c r="K38" s="18">
        <v>1</v>
      </c>
      <c r="L38" s="7"/>
      <c r="M38" s="7"/>
      <c r="N38" s="18"/>
      <c r="O38" s="7"/>
      <c r="P38" s="7"/>
      <c r="Q38" s="18"/>
      <c r="R38" s="7"/>
      <c r="S38" s="7"/>
      <c r="T38" s="18"/>
      <c r="U38" s="7"/>
      <c r="V38" s="7"/>
      <c r="W38" s="18"/>
      <c r="X38" s="7" t="s">
        <v>77</v>
      </c>
      <c r="Y38" s="18" t="s">
        <v>82</v>
      </c>
      <c r="Z38" s="7">
        <v>1</v>
      </c>
      <c r="AA38" s="7">
        <v>1</v>
      </c>
      <c r="AC38" s="14"/>
    </row>
    <row r="39" spans="1:29" s="1" customFormat="1" ht="15">
      <c r="A39" s="5">
        <v>33</v>
      </c>
      <c r="B39" s="6" t="s">
        <v>66</v>
      </c>
      <c r="C39" s="7">
        <v>20</v>
      </c>
      <c r="D39" s="7">
        <f aca="true" t="shared" si="1" ref="D39:D46">F39*$AD$5+I39*$AG$5+L39*$AJ$5+O39*$AM$5+R39*$AP$5+U39*$AS$5</f>
        <v>0</v>
      </c>
      <c r="E39" s="7">
        <v>20</v>
      </c>
      <c r="F39" s="7"/>
      <c r="G39" s="7"/>
      <c r="H39" s="18"/>
      <c r="I39" s="7"/>
      <c r="J39" s="7">
        <v>20</v>
      </c>
      <c r="K39" s="18">
        <v>2</v>
      </c>
      <c r="L39" s="7"/>
      <c r="M39" s="7"/>
      <c r="N39" s="18"/>
      <c r="O39" s="7"/>
      <c r="P39" s="7"/>
      <c r="Q39" s="18"/>
      <c r="R39" s="7"/>
      <c r="S39" s="7"/>
      <c r="T39" s="18"/>
      <c r="U39" s="7"/>
      <c r="V39" s="7"/>
      <c r="W39" s="18"/>
      <c r="X39" s="7" t="s">
        <v>26</v>
      </c>
      <c r="Y39" s="7" t="s">
        <v>83</v>
      </c>
      <c r="Z39" s="7">
        <f>H39+K39+N39+Q39+T39+W39</f>
        <v>2</v>
      </c>
      <c r="AA39" s="7">
        <v>1</v>
      </c>
      <c r="AC39" s="14"/>
    </row>
    <row r="40" spans="1:29" s="1" customFormat="1" ht="26.25">
      <c r="A40" s="5">
        <v>34</v>
      </c>
      <c r="B40" s="6" t="s">
        <v>41</v>
      </c>
      <c r="C40" s="7">
        <v>10</v>
      </c>
      <c r="D40" s="7">
        <f t="shared" si="1"/>
        <v>0</v>
      </c>
      <c r="E40" s="7">
        <v>10</v>
      </c>
      <c r="F40" s="7"/>
      <c r="G40" s="7">
        <v>10</v>
      </c>
      <c r="H40" s="18">
        <v>1</v>
      </c>
      <c r="I40" s="7"/>
      <c r="J40" s="7"/>
      <c r="K40" s="18"/>
      <c r="L40" s="7"/>
      <c r="M40" s="7"/>
      <c r="N40" s="18"/>
      <c r="O40" s="7"/>
      <c r="P40" s="7"/>
      <c r="Q40" s="18"/>
      <c r="R40" s="7"/>
      <c r="S40" s="7"/>
      <c r="T40" s="18"/>
      <c r="U40" s="7"/>
      <c r="V40" s="7"/>
      <c r="W40" s="18"/>
      <c r="X40" s="7" t="s">
        <v>42</v>
      </c>
      <c r="Y40" s="7" t="s">
        <v>83</v>
      </c>
      <c r="Z40" s="7">
        <f>H40+K40+N40+Q40+T40+W40</f>
        <v>1</v>
      </c>
      <c r="AA40" s="7">
        <v>1</v>
      </c>
      <c r="AC40" s="14"/>
    </row>
    <row r="41" spans="1:29" s="1" customFormat="1" ht="12.75" customHeight="1">
      <c r="A41" s="5">
        <v>35</v>
      </c>
      <c r="B41" s="6" t="s">
        <v>70</v>
      </c>
      <c r="C41" s="7">
        <f>SUM(D41:E41)</f>
        <v>30</v>
      </c>
      <c r="D41" s="7">
        <f t="shared" si="1"/>
        <v>0</v>
      </c>
      <c r="E41" s="7">
        <f>G41*$AD$5+J41*$AG$5+M41*$AJ$5+P41*$AM$5+S41*$AP$5+V41*$AS$5+AC41</f>
        <v>30</v>
      </c>
      <c r="F41" s="7"/>
      <c r="G41" s="7"/>
      <c r="H41" s="18"/>
      <c r="I41" s="7"/>
      <c r="J41" s="7"/>
      <c r="K41" s="18"/>
      <c r="L41" s="7"/>
      <c r="M41" s="7"/>
      <c r="N41" s="18"/>
      <c r="O41" s="7"/>
      <c r="P41" s="7">
        <v>2</v>
      </c>
      <c r="Q41" s="18">
        <v>2</v>
      </c>
      <c r="R41" s="7"/>
      <c r="S41" s="7"/>
      <c r="T41" s="18"/>
      <c r="U41" s="7"/>
      <c r="V41" s="7"/>
      <c r="W41" s="18"/>
      <c r="X41" s="7" t="s">
        <v>40</v>
      </c>
      <c r="Y41" s="7" t="s">
        <v>83</v>
      </c>
      <c r="Z41" s="7">
        <f>H41+K41+N41+Q41+T41+W41</f>
        <v>2</v>
      </c>
      <c r="AA41" s="7">
        <v>1.5</v>
      </c>
      <c r="AC41" s="14"/>
    </row>
    <row r="42" spans="1:29" s="1" customFormat="1" ht="15">
      <c r="A42" s="5">
        <v>36</v>
      </c>
      <c r="B42" s="6" t="s">
        <v>85</v>
      </c>
      <c r="C42" s="7">
        <v>180</v>
      </c>
      <c r="D42" s="7">
        <v>40</v>
      </c>
      <c r="E42" s="7">
        <v>140</v>
      </c>
      <c r="F42" s="7"/>
      <c r="G42" s="7"/>
      <c r="H42" s="18"/>
      <c r="I42" s="7"/>
      <c r="J42" s="7"/>
      <c r="K42" s="18"/>
      <c r="L42" s="7"/>
      <c r="M42" s="7"/>
      <c r="N42" s="18"/>
      <c r="O42" s="7">
        <v>20</v>
      </c>
      <c r="P42" s="7">
        <v>70</v>
      </c>
      <c r="Q42" s="18">
        <v>11</v>
      </c>
      <c r="R42" s="7">
        <v>20</v>
      </c>
      <c r="S42" s="7">
        <v>70</v>
      </c>
      <c r="T42" s="18">
        <v>12</v>
      </c>
      <c r="U42" s="7"/>
      <c r="V42" s="7"/>
      <c r="W42" s="18"/>
      <c r="X42" s="7" t="s">
        <v>76</v>
      </c>
      <c r="Y42" s="7" t="s">
        <v>83</v>
      </c>
      <c r="Z42" s="7">
        <v>23</v>
      </c>
      <c r="AA42" s="7">
        <v>8</v>
      </c>
      <c r="AC42" s="14"/>
    </row>
    <row r="43" spans="1:29" s="1" customFormat="1" ht="15">
      <c r="A43" s="5">
        <v>37</v>
      </c>
      <c r="B43" s="10" t="s">
        <v>75</v>
      </c>
      <c r="C43" s="7">
        <v>720</v>
      </c>
      <c r="D43" s="7">
        <f t="shared" si="1"/>
        <v>0</v>
      </c>
      <c r="E43" s="7">
        <v>720</v>
      </c>
      <c r="F43" s="7"/>
      <c r="G43" s="7"/>
      <c r="H43" s="18"/>
      <c r="I43" s="7"/>
      <c r="J43" s="7"/>
      <c r="K43" s="18"/>
      <c r="L43" s="7"/>
      <c r="M43" s="7"/>
      <c r="N43" s="18"/>
      <c r="O43" s="7"/>
      <c r="P43" s="7"/>
      <c r="Q43" s="18"/>
      <c r="R43" s="7"/>
      <c r="S43" s="7"/>
      <c r="T43" s="18"/>
      <c r="U43" s="7"/>
      <c r="V43" s="7"/>
      <c r="W43" s="18">
        <v>24</v>
      </c>
      <c r="X43" s="7" t="s">
        <v>78</v>
      </c>
      <c r="Y43" s="7" t="s">
        <v>83</v>
      </c>
      <c r="Z43" s="7">
        <v>24</v>
      </c>
      <c r="AA43" s="7">
        <v>24</v>
      </c>
      <c r="AC43" s="14"/>
    </row>
    <row r="44" spans="1:29" s="1" customFormat="1" ht="15">
      <c r="A44" s="5">
        <v>38</v>
      </c>
      <c r="B44" s="6" t="s">
        <v>68</v>
      </c>
      <c r="C44" s="7">
        <v>120</v>
      </c>
      <c r="D44" s="7">
        <f t="shared" si="1"/>
        <v>0</v>
      </c>
      <c r="E44" s="7">
        <v>120</v>
      </c>
      <c r="F44" s="7"/>
      <c r="G44" s="7">
        <v>20</v>
      </c>
      <c r="H44" s="18">
        <v>1</v>
      </c>
      <c r="I44" s="7"/>
      <c r="J44" s="7">
        <v>20</v>
      </c>
      <c r="K44" s="18">
        <v>1</v>
      </c>
      <c r="L44" s="7"/>
      <c r="M44" s="7">
        <v>20</v>
      </c>
      <c r="N44" s="18">
        <v>1</v>
      </c>
      <c r="O44" s="7"/>
      <c r="P44" s="7">
        <v>20</v>
      </c>
      <c r="Q44" s="18">
        <v>1</v>
      </c>
      <c r="R44" s="7"/>
      <c r="S44" s="7">
        <v>40</v>
      </c>
      <c r="T44" s="18">
        <v>2</v>
      </c>
      <c r="U44" s="7"/>
      <c r="V44" s="7"/>
      <c r="W44" s="18"/>
      <c r="X44" s="7" t="s">
        <v>46</v>
      </c>
      <c r="Y44" s="7" t="s">
        <v>83</v>
      </c>
      <c r="Z44" s="7">
        <f>H44+K44+N44+Q44+T44+W44</f>
        <v>6</v>
      </c>
      <c r="AA44" s="7">
        <v>5</v>
      </c>
      <c r="AC44" s="14"/>
    </row>
    <row r="45" spans="1:29" s="1" customFormat="1" ht="15">
      <c r="A45" s="5">
        <v>39</v>
      </c>
      <c r="B45" s="6" t="s">
        <v>69</v>
      </c>
      <c r="C45" s="7">
        <v>80</v>
      </c>
      <c r="D45" s="7">
        <f t="shared" si="1"/>
        <v>0</v>
      </c>
      <c r="E45" s="7">
        <v>80</v>
      </c>
      <c r="F45" s="7"/>
      <c r="G45" s="7">
        <v>20</v>
      </c>
      <c r="H45" s="18">
        <v>1</v>
      </c>
      <c r="I45" s="7"/>
      <c r="J45" s="7">
        <v>20</v>
      </c>
      <c r="K45" s="18">
        <v>1</v>
      </c>
      <c r="L45" s="7"/>
      <c r="M45" s="7">
        <v>20</v>
      </c>
      <c r="N45" s="18">
        <v>1</v>
      </c>
      <c r="O45" s="7"/>
      <c r="P45" s="7">
        <v>20</v>
      </c>
      <c r="Q45" s="18">
        <v>1</v>
      </c>
      <c r="R45" s="7"/>
      <c r="S45" s="7"/>
      <c r="T45" s="18"/>
      <c r="U45" s="7"/>
      <c r="V45" s="7"/>
      <c r="W45" s="18"/>
      <c r="X45" s="7" t="s">
        <v>32</v>
      </c>
      <c r="Y45" s="7" t="s">
        <v>83</v>
      </c>
      <c r="Z45" s="7">
        <f>H45+K45+N45+Q45+T45+W45</f>
        <v>4</v>
      </c>
      <c r="AA45" s="7">
        <v>3</v>
      </c>
      <c r="AC45" s="14"/>
    </row>
    <row r="46" spans="1:29" s="1" customFormat="1" ht="15">
      <c r="A46" s="5">
        <v>40</v>
      </c>
      <c r="B46" s="6" t="s">
        <v>44</v>
      </c>
      <c r="C46" s="7">
        <f>SUM(D46:E46)</f>
        <v>1</v>
      </c>
      <c r="D46" s="7">
        <f t="shared" si="1"/>
        <v>0</v>
      </c>
      <c r="E46" s="7">
        <f>G46*$AD$5+J46*$AG$5+M46*$AJ$5+P46*$AM$5+S46*$AP$5+V46*$AS$5+AC46</f>
        <v>1</v>
      </c>
      <c r="F46" s="7"/>
      <c r="G46" s="7"/>
      <c r="H46" s="18"/>
      <c r="I46" s="7"/>
      <c r="J46" s="7"/>
      <c r="K46" s="18"/>
      <c r="L46" s="7"/>
      <c r="M46" s="7"/>
      <c r="N46" s="18"/>
      <c r="O46" s="7"/>
      <c r="P46" s="7"/>
      <c r="Q46" s="18"/>
      <c r="R46" s="7"/>
      <c r="S46" s="7"/>
      <c r="T46" s="18"/>
      <c r="U46" s="7"/>
      <c r="V46" s="7"/>
      <c r="W46" s="18">
        <v>6</v>
      </c>
      <c r="X46" s="7" t="s">
        <v>21</v>
      </c>
      <c r="Y46" s="7"/>
      <c r="Z46" s="7">
        <f>H46+K46+N46+Q46+T46+W46</f>
        <v>6</v>
      </c>
      <c r="AA46" s="7">
        <v>0</v>
      </c>
      <c r="AC46" s="14">
        <v>1</v>
      </c>
    </row>
    <row r="47" spans="1:29" s="1" customFormat="1" ht="15">
      <c r="A47" s="17"/>
      <c r="B47" s="8" t="s">
        <v>45</v>
      </c>
      <c r="C47" s="8">
        <f>SUM(C7:C46)</f>
        <v>2015</v>
      </c>
      <c r="D47" s="8">
        <f>SUM(D7:D46)</f>
        <v>450</v>
      </c>
      <c r="E47" s="8">
        <f>SUM(E7:E46)</f>
        <v>1565</v>
      </c>
      <c r="F47" s="8">
        <f>SUM(F7:F46)</f>
        <v>90</v>
      </c>
      <c r="G47" s="25">
        <f aca="true" t="shared" si="2" ref="G47:P47">SUM(G7:G46)</f>
        <v>120</v>
      </c>
      <c r="H47" s="4"/>
      <c r="I47" s="25">
        <f t="shared" si="2"/>
        <v>120</v>
      </c>
      <c r="J47" s="25">
        <f t="shared" si="2"/>
        <v>110</v>
      </c>
      <c r="K47" s="4"/>
      <c r="L47" s="25">
        <f t="shared" si="2"/>
        <v>120</v>
      </c>
      <c r="M47" s="25">
        <f t="shared" si="2"/>
        <v>142</v>
      </c>
      <c r="N47" s="4"/>
      <c r="O47" s="8">
        <f t="shared" si="2"/>
        <v>60</v>
      </c>
      <c r="P47" s="25">
        <f t="shared" si="2"/>
        <v>144</v>
      </c>
      <c r="Q47" s="4"/>
      <c r="R47" s="8">
        <f>SUM(R7:R46)</f>
        <v>60</v>
      </c>
      <c r="S47" s="25">
        <f>SUM(S7:S46)</f>
        <v>132</v>
      </c>
      <c r="T47" s="4"/>
      <c r="U47" s="8">
        <f>SUM(U7:U46)</f>
        <v>0</v>
      </c>
      <c r="V47" s="8">
        <f>SUM(V7:V46)</f>
        <v>0</v>
      </c>
      <c r="W47" s="4"/>
      <c r="X47" s="8"/>
      <c r="Y47" s="8"/>
      <c r="Z47" s="8">
        <f>SUM(Z7:Z46)</f>
        <v>180</v>
      </c>
      <c r="AA47" s="8">
        <f>SUM(AA7:AA46)</f>
        <v>87.5</v>
      </c>
      <c r="AC47" s="14">
        <f>D47+E47</f>
        <v>2015</v>
      </c>
    </row>
    <row r="48" spans="1:29" s="1" customFormat="1" ht="15">
      <c r="A48" s="15"/>
      <c r="B48" s="16" t="s">
        <v>5</v>
      </c>
      <c r="C48" s="16"/>
      <c r="D48" s="16"/>
      <c r="E48" s="16"/>
      <c r="F48" s="16"/>
      <c r="G48" s="16"/>
      <c r="H48" s="16">
        <f>SUM(H7:H46)</f>
        <v>30</v>
      </c>
      <c r="I48" s="16"/>
      <c r="J48" s="16"/>
      <c r="K48" s="16">
        <f>SUM(K7:K46)</f>
        <v>30</v>
      </c>
      <c r="L48" s="16"/>
      <c r="M48" s="16"/>
      <c r="N48" s="16">
        <f>SUM(N7:N46)</f>
        <v>30</v>
      </c>
      <c r="O48" s="16"/>
      <c r="P48" s="16"/>
      <c r="Q48" s="16">
        <f>SUM(Q7:Q46)</f>
        <v>30</v>
      </c>
      <c r="R48" s="16"/>
      <c r="S48" s="16"/>
      <c r="T48" s="16">
        <f>SUM(T7:T46)</f>
        <v>30</v>
      </c>
      <c r="U48" s="16"/>
      <c r="V48" s="16"/>
      <c r="W48" s="16">
        <f>SUM(W7:W46)</f>
        <v>30</v>
      </c>
      <c r="X48" s="16"/>
      <c r="Y48" s="16"/>
      <c r="Z48" s="16">
        <f>SUM(H48,K48,N48,,Q48,T48,W48)</f>
        <v>180</v>
      </c>
      <c r="AA48" s="16"/>
      <c r="AC48" s="14"/>
    </row>
    <row r="49" spans="1:27" s="1" customFormat="1" ht="15">
      <c r="A49" s="9"/>
      <c r="B49" s="9"/>
      <c r="C49" s="9"/>
      <c r="D49" s="9"/>
      <c r="E49" s="9"/>
      <c r="F49" s="9"/>
      <c r="G49" s="9"/>
      <c r="H49" s="9"/>
      <c r="I49" s="9"/>
      <c r="J49" s="37" t="s">
        <v>50</v>
      </c>
      <c r="K49" s="38"/>
      <c r="L49" s="38"/>
      <c r="M49" s="38"/>
      <c r="N49" s="38"/>
      <c r="O49" s="38"/>
      <c r="P49" s="38"/>
      <c r="Q49" s="38"/>
      <c r="R49" s="9"/>
      <c r="S49" s="9"/>
      <c r="T49" s="12" t="s">
        <v>79</v>
      </c>
      <c r="V49" s="9"/>
      <c r="W49" s="9"/>
      <c r="X49" s="11"/>
      <c r="Y49" s="9"/>
      <c r="Z49" s="9"/>
      <c r="AA49" s="9"/>
    </row>
    <row r="50" spans="1:27" s="1" customFormat="1" ht="15" customHeight="1">
      <c r="A50" s="11"/>
      <c r="B50" s="23"/>
      <c r="C50" s="9"/>
      <c r="D50" s="9"/>
      <c r="E50" s="9"/>
      <c r="F50" s="9"/>
      <c r="G50" s="9"/>
      <c r="H50" s="9"/>
      <c r="I50" s="9"/>
      <c r="J50" s="39" t="s">
        <v>107</v>
      </c>
      <c r="K50" s="40"/>
      <c r="L50" s="40"/>
      <c r="M50" s="40"/>
      <c r="N50" s="40"/>
      <c r="O50" s="40"/>
      <c r="P50" s="40"/>
      <c r="Q50" s="40"/>
      <c r="R50" s="40"/>
      <c r="S50" s="40"/>
      <c r="T50" s="20"/>
      <c r="U50" s="21"/>
      <c r="V50" s="20"/>
      <c r="W50" s="20"/>
      <c r="X50" s="22"/>
      <c r="Y50" s="20"/>
      <c r="Z50" s="9"/>
      <c r="AA50" s="9"/>
    </row>
    <row r="51" spans="1:27" s="1" customFormat="1" ht="15" customHeight="1">
      <c r="A51" s="9"/>
      <c r="B51" s="9"/>
      <c r="C51" s="9"/>
      <c r="D51" s="9"/>
      <c r="E51" s="9"/>
      <c r="F51" s="9"/>
      <c r="G51" s="9"/>
      <c r="H51" s="9"/>
      <c r="I51" s="9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 t="s">
        <v>104</v>
      </c>
      <c r="U51" s="41"/>
      <c r="V51" s="41"/>
      <c r="W51" s="41"/>
      <c r="X51" s="41"/>
      <c r="Y51" s="41"/>
      <c r="Z51" s="41"/>
      <c r="AA51" s="41"/>
    </row>
    <row r="52" spans="1:27" s="1" customFormat="1" ht="17.25" customHeight="1">
      <c r="A52" s="9"/>
      <c r="B52" s="9"/>
      <c r="C52" s="9"/>
      <c r="D52" s="9"/>
      <c r="E52" s="9"/>
      <c r="F52" s="9"/>
      <c r="G52" s="9"/>
      <c r="H52" s="9"/>
      <c r="I52" s="9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41"/>
      <c r="V52" s="41"/>
      <c r="W52" s="41"/>
      <c r="X52" s="41"/>
      <c r="Y52" s="41"/>
      <c r="Z52" s="41"/>
      <c r="AA52" s="41"/>
    </row>
    <row r="53" spans="1:27" s="1" customFormat="1" ht="15" customHeight="1">
      <c r="A53" s="9" t="s">
        <v>47</v>
      </c>
      <c r="B53" s="9"/>
      <c r="C53" s="9"/>
      <c r="D53" s="9"/>
      <c r="E53" s="9"/>
      <c r="F53" s="9"/>
      <c r="G53" s="9"/>
      <c r="H53" s="9"/>
      <c r="I53" s="9"/>
      <c r="J53" s="39" t="s">
        <v>106</v>
      </c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41"/>
      <c r="V53" s="41"/>
      <c r="W53" s="41"/>
      <c r="X53" s="41"/>
      <c r="Y53" s="41"/>
      <c r="Z53" s="41"/>
      <c r="AA53" s="41"/>
    </row>
    <row r="54" spans="1:27" s="1" customFormat="1" ht="16.5" customHeight="1">
      <c r="A54" s="9" t="s">
        <v>48</v>
      </c>
      <c r="B54" s="9"/>
      <c r="C54" s="9"/>
      <c r="D54" s="9"/>
      <c r="E54" s="9"/>
      <c r="F54" s="9"/>
      <c r="G54" s="9"/>
      <c r="H54" s="9"/>
      <c r="I54" s="9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1"/>
      <c r="U54" s="41"/>
      <c r="V54" s="41"/>
      <c r="W54" s="41"/>
      <c r="X54" s="41"/>
      <c r="Y54" s="41"/>
      <c r="Z54" s="41"/>
      <c r="AA54" s="41"/>
    </row>
    <row r="55" spans="1:37" s="1" customFormat="1" ht="15" customHeight="1">
      <c r="A55" s="9" t="s">
        <v>49</v>
      </c>
      <c r="B55" s="9"/>
      <c r="C55" s="9"/>
      <c r="D55" s="9"/>
      <c r="E55" s="9"/>
      <c r="F55" s="9"/>
      <c r="G55" s="9"/>
      <c r="H55" s="9"/>
      <c r="I55" s="9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41"/>
      <c r="V55" s="41"/>
      <c r="W55" s="41"/>
      <c r="X55" s="41"/>
      <c r="Y55" s="41"/>
      <c r="Z55" s="41"/>
      <c r="AA55" s="41"/>
      <c r="AB55" s="9"/>
      <c r="AC55" s="9"/>
      <c r="AD55" s="9"/>
      <c r="AE55" s="9"/>
      <c r="AF55" s="9"/>
      <c r="AG55" s="9"/>
      <c r="AH55" s="11"/>
      <c r="AI55" s="9"/>
      <c r="AJ55" s="9"/>
      <c r="AK55" s="9"/>
    </row>
    <row r="56" spans="1:37" s="1" customFormat="1" ht="15" customHeight="1">
      <c r="A56" s="9" t="s">
        <v>80</v>
      </c>
      <c r="B56" s="9"/>
      <c r="C56" s="9"/>
      <c r="D56" s="9"/>
      <c r="E56" s="9"/>
      <c r="F56" s="9"/>
      <c r="G56" s="9"/>
      <c r="H56" s="9"/>
      <c r="I56" s="9"/>
      <c r="J56" s="39" t="s">
        <v>84</v>
      </c>
      <c r="K56" s="43"/>
      <c r="L56" s="43"/>
      <c r="M56" s="43"/>
      <c r="N56" s="43"/>
      <c r="O56" s="43"/>
      <c r="P56" s="43"/>
      <c r="Q56" s="43"/>
      <c r="R56" s="43"/>
      <c r="S56" s="43"/>
      <c r="T56" s="41"/>
      <c r="U56" s="41"/>
      <c r="V56" s="41"/>
      <c r="W56" s="41"/>
      <c r="X56" s="41"/>
      <c r="Y56" s="41"/>
      <c r="Z56" s="41"/>
      <c r="AA56" s="41"/>
      <c r="AB56" s="9"/>
      <c r="AC56" s="9"/>
      <c r="AD56" s="9"/>
      <c r="AE56" s="9"/>
      <c r="AF56" s="9"/>
      <c r="AG56" s="9"/>
      <c r="AH56" s="11"/>
      <c r="AI56" s="9"/>
      <c r="AJ56" s="9"/>
      <c r="AK56" s="9"/>
    </row>
    <row r="57" spans="1:37" s="1" customFormat="1" ht="17.25" customHeight="1">
      <c r="A57" s="9" t="s">
        <v>81</v>
      </c>
      <c r="B57" s="9"/>
      <c r="C57" s="9"/>
      <c r="D57" s="9"/>
      <c r="E57" s="9"/>
      <c r="F57" s="9"/>
      <c r="G57" s="9"/>
      <c r="H57" s="9"/>
      <c r="I57" s="9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1"/>
      <c r="U57" s="41"/>
      <c r="V57" s="41"/>
      <c r="W57" s="41"/>
      <c r="X57" s="41"/>
      <c r="Y57" s="41"/>
      <c r="Z57" s="41"/>
      <c r="AA57" s="41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27" s="1" customFormat="1" ht="91.5" customHeight="1">
      <c r="A58" s="24" t="s">
        <v>86</v>
      </c>
      <c r="B58" s="23" t="s">
        <v>90</v>
      </c>
      <c r="C58" s="9"/>
      <c r="D58" s="9"/>
      <c r="E58" s="9"/>
      <c r="F58" s="9"/>
      <c r="G58" s="9"/>
      <c r="H58" s="9"/>
      <c r="I58" s="9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2"/>
      <c r="U58" s="42"/>
      <c r="V58" s="42"/>
      <c r="W58" s="42"/>
      <c r="X58" s="42"/>
      <c r="Y58" s="42"/>
      <c r="Z58" s="42"/>
      <c r="AA58" s="42"/>
    </row>
    <row r="59" spans="2:27" s="1" customFormat="1" ht="15">
      <c r="B59" s="9"/>
      <c r="C59" s="9"/>
      <c r="D59" s="9"/>
      <c r="E59" s="9"/>
      <c r="F59" s="9"/>
      <c r="G59" s="9"/>
      <c r="H59" s="9"/>
      <c r="I59" s="9"/>
      <c r="J59" s="9"/>
      <c r="K59" s="19"/>
      <c r="L59" s="19"/>
      <c r="M59" s="19"/>
      <c r="N59" s="19"/>
      <c r="O59" s="19"/>
      <c r="P59" s="19"/>
      <c r="Q59" s="19"/>
      <c r="R59" s="19"/>
      <c r="S59" s="19"/>
      <c r="T59" s="9"/>
      <c r="U59" s="9"/>
      <c r="V59" s="9"/>
      <c r="W59" s="9"/>
      <c r="X59" s="11"/>
      <c r="Y59" s="9"/>
      <c r="Z59" s="9"/>
      <c r="AA59" s="9"/>
    </row>
    <row r="60" spans="2:27" s="1" customFormat="1" ht="15">
      <c r="B60" s="26" t="s">
        <v>91</v>
      </c>
      <c r="C60" s="9"/>
      <c r="D60" s="9"/>
      <c r="E60" s="9"/>
      <c r="F60" s="9"/>
      <c r="G60" s="9"/>
      <c r="H60" s="9"/>
      <c r="I60" s="9"/>
      <c r="J60" s="9"/>
      <c r="K60" s="2"/>
      <c r="L60" s="2"/>
      <c r="M60" s="2"/>
      <c r="N60" s="2"/>
      <c r="O60" s="2"/>
      <c r="P60" s="2"/>
      <c r="Q60" s="2"/>
      <c r="R60" s="2"/>
      <c r="S60" s="2"/>
      <c r="T60" s="9"/>
      <c r="U60" s="9"/>
      <c r="V60" s="9"/>
      <c r="W60" s="9"/>
      <c r="X60" s="11"/>
      <c r="Y60" s="9"/>
      <c r="Z60" s="9"/>
      <c r="AA60" s="9"/>
    </row>
    <row r="61" spans="2:27" s="1" customFormat="1" ht="15">
      <c r="B61" s="27" t="s">
        <v>92</v>
      </c>
      <c r="C61" s="9"/>
      <c r="D61" s="9"/>
      <c r="E61" s="9"/>
      <c r="F61" s="9"/>
      <c r="G61" s="9"/>
      <c r="H61" s="9"/>
      <c r="I61" s="9"/>
      <c r="J61" s="9"/>
      <c r="K61" s="2"/>
      <c r="L61" s="2"/>
      <c r="M61" s="2"/>
      <c r="N61" s="2"/>
      <c r="O61" s="2"/>
      <c r="P61" s="2"/>
      <c r="Q61" s="2"/>
      <c r="R61" s="2"/>
      <c r="S61" s="2"/>
      <c r="T61" s="9"/>
      <c r="U61" s="9"/>
      <c r="V61" s="9"/>
      <c r="W61" s="9"/>
      <c r="X61" s="11"/>
      <c r="Y61" s="9"/>
      <c r="Z61" s="9"/>
      <c r="AA61" s="9"/>
    </row>
    <row r="62" spans="2:27" s="1" customFormat="1" ht="21" customHeight="1">
      <c r="B62" s="27" t="s">
        <v>93</v>
      </c>
      <c r="C62" s="9"/>
      <c r="D62" s="9"/>
      <c r="E62" s="9"/>
      <c r="F62" s="9"/>
      <c r="G62" s="9"/>
      <c r="H62" s="9"/>
      <c r="I62" s="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2"/>
      <c r="Z62" s="2"/>
      <c r="AA62" s="2"/>
    </row>
    <row r="63" spans="1:2" ht="15">
      <c r="A63" s="1"/>
      <c r="B63" s="26" t="s">
        <v>94</v>
      </c>
    </row>
    <row r="64" ht="12.75">
      <c r="B64" s="26" t="s">
        <v>95</v>
      </c>
    </row>
    <row r="65" ht="12.75">
      <c r="B65" s="27" t="s">
        <v>96</v>
      </c>
    </row>
    <row r="66" ht="12.75">
      <c r="B66" s="27" t="s">
        <v>97</v>
      </c>
    </row>
    <row r="67" ht="12.75">
      <c r="B67" s="27" t="s">
        <v>98</v>
      </c>
    </row>
    <row r="68" ht="12.75">
      <c r="B68" s="26" t="s">
        <v>94</v>
      </c>
    </row>
    <row r="69" ht="12.75">
      <c r="B69" s="26" t="s">
        <v>99</v>
      </c>
    </row>
    <row r="70" ht="12.75">
      <c r="B70" s="27" t="s">
        <v>100</v>
      </c>
    </row>
    <row r="71" ht="12.75">
      <c r="B71" s="27" t="s">
        <v>101</v>
      </c>
    </row>
    <row r="72" ht="12.75">
      <c r="B72" s="26" t="s">
        <v>102</v>
      </c>
    </row>
    <row r="73" ht="12.75">
      <c r="B73" s="9" t="s">
        <v>103</v>
      </c>
    </row>
  </sheetData>
  <sheetProtection/>
  <mergeCells count="45">
    <mergeCell ref="AP5:AR5"/>
    <mergeCell ref="AS5:AU5"/>
    <mergeCell ref="J49:Q49"/>
    <mergeCell ref="J50:S52"/>
    <mergeCell ref="T51:AA58"/>
    <mergeCell ref="J53:S55"/>
    <mergeCell ref="J56:S58"/>
    <mergeCell ref="Z3:Z6"/>
    <mergeCell ref="AS4:AU4"/>
    <mergeCell ref="I5:K5"/>
    <mergeCell ref="L5:N5"/>
    <mergeCell ref="O5:Q5"/>
    <mergeCell ref="R5:T5"/>
    <mergeCell ref="U5:W5"/>
    <mergeCell ref="AM5:AO5"/>
    <mergeCell ref="AG5:AI5"/>
    <mergeCell ref="AJ5:AL5"/>
    <mergeCell ref="AA3:AA6"/>
    <mergeCell ref="AD5:AF5"/>
    <mergeCell ref="AP3:AU3"/>
    <mergeCell ref="AD4:AF4"/>
    <mergeCell ref="AG4:AI4"/>
    <mergeCell ref="AJ4:AL4"/>
    <mergeCell ref="AM4:AO4"/>
    <mergeCell ref="AP4:AR4"/>
    <mergeCell ref="F5:H5"/>
    <mergeCell ref="AC3:AC6"/>
    <mergeCell ref="AD3:AI3"/>
    <mergeCell ref="AJ3:AO3"/>
    <mergeCell ref="F4:H4"/>
    <mergeCell ref="I4:K4"/>
    <mergeCell ref="L4:N4"/>
    <mergeCell ref="O4:Q4"/>
    <mergeCell ref="R4:T4"/>
    <mergeCell ref="U4:W4"/>
    <mergeCell ref="A1:AA1"/>
    <mergeCell ref="A2:AA2"/>
    <mergeCell ref="A3:A6"/>
    <mergeCell ref="B3:B6"/>
    <mergeCell ref="C3:E5"/>
    <mergeCell ref="F3:K3"/>
    <mergeCell ref="L3:Q3"/>
    <mergeCell ref="R3:W3"/>
    <mergeCell ref="X3:X6"/>
    <mergeCell ref="Y3:Y6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Wychowania Fizycznego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lucyna.sosin</dc:creator>
  <cp:keywords/>
  <dc:description/>
  <cp:lastModifiedBy>Pawel Kruszelnicki</cp:lastModifiedBy>
  <cp:lastPrinted>2022-02-14T10:49:27Z</cp:lastPrinted>
  <dcterms:created xsi:type="dcterms:W3CDTF">2014-11-26T11:38:43Z</dcterms:created>
  <dcterms:modified xsi:type="dcterms:W3CDTF">2022-02-15T07:49:51Z</dcterms:modified>
  <cp:category/>
  <cp:version/>
  <cp:contentType/>
  <cp:contentStatus/>
</cp:coreProperties>
</file>